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СД (2)" sheetId="1" r:id="rId1"/>
    <sheet name="СМР (2)" sheetId="2" r:id="rId2"/>
    <sheet name="СМР" sheetId="3" r:id="rId3"/>
    <sheet name="ПСД" sheetId="4" r:id="rId4"/>
  </sheets>
  <definedNames>
    <definedName name="RANGE_A1_H82" localSheetId="2">'СМР'!$A$7</definedName>
    <definedName name="RANGE_A1_H82" localSheetId="1">'СМР (2)'!$A$7</definedName>
  </definedNames>
  <calcPr fullCalcOnLoad="1"/>
</workbook>
</file>

<file path=xl/sharedStrings.xml><?xml version="1.0" encoding="utf-8"?>
<sst xmlns="http://schemas.openxmlformats.org/spreadsheetml/2006/main" count="432" uniqueCount="106">
  <si>
    <t>Наименование мероприятия</t>
  </si>
  <si>
    <t>Объём финансирования строительно-монтажных работ (тыс.руб.)</t>
  </si>
  <si>
    <t>Исполнитель</t>
  </si>
  <si>
    <t>Всего</t>
  </si>
  <si>
    <t>В том числе за счет средств:</t>
  </si>
  <si>
    <t>федеральный бюджет</t>
  </si>
  <si>
    <t>Областной бюджет</t>
  </si>
  <si>
    <t>бюджет района</t>
  </si>
  <si>
    <t>бюджет сельского поселения</t>
  </si>
  <si>
    <t>внебюджетные средства</t>
  </si>
  <si>
    <t xml:space="preserve">2012 год </t>
  </si>
  <si>
    <t xml:space="preserve">2013год </t>
  </si>
  <si>
    <t xml:space="preserve">2014 год </t>
  </si>
  <si>
    <t>Всего  за  2012 год:</t>
  </si>
  <si>
    <t>Всего  за  2013 год:</t>
  </si>
  <si>
    <t>Всего  за  2014 год:</t>
  </si>
  <si>
    <t>Всего  за  2015год:</t>
  </si>
  <si>
    <t>Итого</t>
  </si>
  <si>
    <t>Объем финансирования предпроектных и проектных работ,   (тыс. руб.)</t>
  </si>
  <si>
    <t xml:space="preserve">Красноярское СП </t>
  </si>
  <si>
    <t>Бурение водозаборных  скважин и строительство  павильонов в с. Красный Яр</t>
  </si>
  <si>
    <t>Строительство очистных сооружение МБОУ "Белобугорская СОШ"</t>
  </si>
  <si>
    <t xml:space="preserve">Новокривошеинское СП </t>
  </si>
  <si>
    <t xml:space="preserve">Ответственные  </t>
  </si>
  <si>
    <t xml:space="preserve">Администрация Кривошеинского района, Администрация Красноярского сельского поселения </t>
  </si>
  <si>
    <t xml:space="preserve">Администрация Кривошеинского района, Администрация Новокривошеинского сельского поселения </t>
  </si>
  <si>
    <t xml:space="preserve">Администрация Кривошеинского района, Администрация Иштанского сельского поселения </t>
  </si>
  <si>
    <t xml:space="preserve">Кривошеинское СП </t>
  </si>
  <si>
    <t xml:space="preserve">Иштанское СП </t>
  </si>
  <si>
    <t xml:space="preserve">Установка инжекторных  колонок , не требующих отопления  в зимний период : с. Малиновка- 5шт, с. Новокривошеино - 5 шт. </t>
  </si>
  <si>
    <t>Установка станции управления погружным насосом на скважине д. Чагино</t>
  </si>
  <si>
    <t>Пудовское СП</t>
  </si>
  <si>
    <t xml:space="preserve">Администрация Кривошеинского района, Администрация Кривошеинского сельского поселения </t>
  </si>
  <si>
    <t xml:space="preserve">Администрация Кривошеинского района, Администрация Пудовского сельского поселения </t>
  </si>
  <si>
    <t>Всего по программе, в том числе по годам :</t>
  </si>
  <si>
    <t>Проведение водопровода частному сектору</t>
  </si>
  <si>
    <t xml:space="preserve">Капитальный ремонт водозаборных  башен с. Красный Яр </t>
  </si>
  <si>
    <t>Всего  за  2016год:</t>
  </si>
  <si>
    <t>Всего  за  2017год:</t>
  </si>
  <si>
    <t>Наименование  мероприятий</t>
  </si>
  <si>
    <t xml:space="preserve">Строительство станции очистки воды в с. Пудовка  </t>
  </si>
  <si>
    <t>Замена  ветхого водопровода  в с. Иштан ул.50 лет ВЛКСМ ,615м</t>
  </si>
  <si>
    <t xml:space="preserve">Всего по программе, в том числе по годам: </t>
  </si>
  <si>
    <t xml:space="preserve">Итого </t>
  </si>
  <si>
    <t>Ремонт ветхого водопровода с. Малиновка, Новокривошеино ,48,0м</t>
  </si>
  <si>
    <t xml:space="preserve"> </t>
  </si>
  <si>
    <t>Замена водопроводных сетей с. Красный Яр, 400,0м</t>
  </si>
  <si>
    <t>Реконструкция скважины с. Новокривошеино, ул. Школьная, 62-Т/201</t>
  </si>
  <si>
    <t>Замена ветхого водопровода  с. Малиновка  на водопровод из  полиэтиленовых  труб, 4768,0м</t>
  </si>
  <si>
    <t>Прокладка водопроводных сетей с. Кривошеино ,692,5м ( Распоряжение Администрации ТО  от 06.08.2012 № 701-ра)</t>
  </si>
  <si>
    <t xml:space="preserve">Замена водопроводных  сетей д.Новоисламбуль,796м (Распоряжение Администрации ТО от 15.09.2011 №900-ра) </t>
  </si>
  <si>
    <t>Бурение водозаборных  скважин и строительство  павильонов в с. Красный Яр(Распоряжение Администрации ТО от 30.09.2011 № 959-ра)</t>
  </si>
  <si>
    <t>Замена ветхого водопровода  в с. Иштан  ул. 50лет ВЛКСМ, протяженность 615м(Распоряжение Администрации ТО от 06.08.2011 № 701-ра)</t>
  </si>
  <si>
    <t xml:space="preserve">Водоснабжение микрорайона "Березовый"                               с. Кривошеино </t>
  </si>
  <si>
    <t xml:space="preserve">Реконструкция водопроводных  сетей  с. Жуково,1100,0м </t>
  </si>
  <si>
    <t xml:space="preserve">Реконструкция водонапорной башни с. Белосток </t>
  </si>
  <si>
    <t>Реконструкция водопроводных сетей с Пудовка          ( областная  ДЦП Социальное  развитие села), 1607м</t>
  </si>
  <si>
    <t xml:space="preserve">Пудовское СП </t>
  </si>
  <si>
    <t>Строительство (бурение ) резервной скважины  с установкой регулирующего насоса  в с. Пудовка         ( Чистая вода Томской области")</t>
  </si>
  <si>
    <t>Реконструкция водонапорной башни с. Белосток           ("Чистая вода Томской области")</t>
  </si>
  <si>
    <t>Приложение 1  к МП "Водоснабжение села"</t>
  </si>
  <si>
    <t xml:space="preserve">Перечень основных  мероприятий муниципальной программы ""Водоснабжение сельских  населенных  пунктов </t>
  </si>
  <si>
    <t xml:space="preserve">Реконструкция  водопроводных  сетей  с установкой  очистного оборудования                                                                  с. Белосток  </t>
  </si>
  <si>
    <t>Приложение 2 к МП «Водоснабжение села»</t>
  </si>
  <si>
    <t>муниципального образования Кривошеинский район  на 2012-2017 годы»</t>
  </si>
  <si>
    <t xml:space="preserve">Перечень основных  мероприятий муниципальной программы "Водоснабжение сельских  населенных  пунктов </t>
  </si>
  <si>
    <t xml:space="preserve">Строительство (бурение ) резервной скважины  с установкой регулирующего насоса  в с. Пудовка        </t>
  </si>
  <si>
    <t xml:space="preserve">Строительство станции очистки воды и реконструкция водозабора в с. Красный Яр </t>
  </si>
  <si>
    <t xml:space="preserve">Бурение скважины в с. Жуково </t>
  </si>
  <si>
    <t xml:space="preserve">Водоснабжение микрорайона Южный                                     с. Кривошеино </t>
  </si>
  <si>
    <t>ОБ</t>
  </si>
  <si>
    <t>Установка  трехфазного преобразователя частоты  на скважине в с. Иштан                                   ул. Школьная,4</t>
  </si>
  <si>
    <t>Реконструкция водопроводных сетей с. Иштан , ул. Колхозная, 1798 ул. Лесная 441, ул. Школьная 581  2820</t>
  </si>
  <si>
    <t xml:space="preserve">Рекострукция водопроводных  сетей с. Никольское </t>
  </si>
  <si>
    <t>Бурение водозаборных  скважин и строительство  павильонов в д. Карнаухово</t>
  </si>
  <si>
    <t>Реконструкция водопроводных  сетей д. Чагино,  1000 м</t>
  </si>
  <si>
    <t>Реконструкция водопроводных сетей с Пудовка           (областная ДЦП "Социальное развитие села"), 7870м, в том числе за  2013 год-2174 м</t>
  </si>
  <si>
    <t xml:space="preserve">Строительство скважин в д. Карнаухово </t>
  </si>
  <si>
    <t>Наружный водопровод к микрорайону индивидуальной застройки "Березовый" в с. Кривошеино, Кривошеинского района, Томской области</t>
  </si>
  <si>
    <t>Сети водоснабжения с. Никольское, Кривошеинского района, Томской области. Реконструкция</t>
  </si>
  <si>
    <t>Наружный водопровод к микрорайону индивидуальной застройки "Березовый" в с. Кривошеино</t>
  </si>
  <si>
    <t>Реконструкция  водопроводных  сетей  с установкой  очистного оборудования с. Белосток , 2993,0м</t>
  </si>
  <si>
    <t>Строительство станции очистки воды с . Пудовка</t>
  </si>
  <si>
    <t xml:space="preserve">Строительство  станции очистки воды в с . Иштан             </t>
  </si>
  <si>
    <t>Разработка ПСД на реконструкцию водопроводных  сетей  с. Жуково ,1100м</t>
  </si>
  <si>
    <t xml:space="preserve">Разработка ПСД на реконструкцию (объединение) водопроводных сетей микрорайона СХТ СХХ в с. Кривошеино , 600м </t>
  </si>
  <si>
    <t>2015 год (потребность)</t>
  </si>
  <si>
    <t xml:space="preserve">2016 год (потребность) </t>
  </si>
  <si>
    <t xml:space="preserve">2017 (потребность) </t>
  </si>
  <si>
    <t>2015 (потребность)</t>
  </si>
  <si>
    <t>2016(потребность)</t>
  </si>
  <si>
    <t>2017 (потребность)</t>
  </si>
  <si>
    <t xml:space="preserve">Реконструкция водопровода в с. Новокривошеино </t>
  </si>
  <si>
    <t xml:space="preserve">Установка оборудования для очиски воды из водопровода  в д. Новоисламбуль  </t>
  </si>
  <si>
    <t xml:space="preserve">Реконструкция водопроводных  сетей  в  с. Кривошеино,  (ул. Борисова, )150 м  </t>
  </si>
  <si>
    <t>Установка оборудования для очистки воды из водопровода в  с. Кривошеино ул. Тракторная</t>
  </si>
  <si>
    <t xml:space="preserve">Строительство станции очиски воды  в с. Красный Яр с учетом современных  технологий </t>
  </si>
  <si>
    <t xml:space="preserve">Реконструкция водозабора в с. Красный Яр                     </t>
  </si>
  <si>
    <t xml:space="preserve">Разработка ПСД на строительство системы водоснабжения микрорайона "Сельхозтехника" с. Кривошеино </t>
  </si>
  <si>
    <t xml:space="preserve">Реконструкция водозабора в с. Красный Яр                           </t>
  </si>
  <si>
    <t xml:space="preserve">Реконструкция водопровода в с. Новокривошеино, 2603 м  </t>
  </si>
  <si>
    <t>Установка очистных сооружений в с. Малиновка</t>
  </si>
  <si>
    <t xml:space="preserve">Установка частотной системы управления глубинными насосами в с. Новокривошеино и с. Малиновка  </t>
  </si>
  <si>
    <t xml:space="preserve">Строительство  станции очистки воды в с . Иштан              </t>
  </si>
  <si>
    <t xml:space="preserve">Приложение 1
к постановлению 
Администрации Кривошеинского района 
 от 08.09.2014  №585 
</t>
  </si>
  <si>
    <t xml:space="preserve">Приложение 2
к постановлению 
Администрации Кривошеинского района 
 от  08.09.2014  № 585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</si>
</sst>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(* #,##0.0_);_(* \(#,##0.0\);_(* &quot;-&quot;??_);_(@_)"/>
  </numFmts>
  <fonts count="2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184" fontId="14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184" fontId="14" fillId="0" borderId="4" xfId="0" applyNumberFormat="1" applyFont="1" applyBorder="1" applyAlignment="1">
      <alignment horizontal="center" vertical="top" wrapText="1"/>
    </xf>
    <xf numFmtId="184" fontId="14" fillId="0" borderId="3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184" fontId="16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/>
    </xf>
    <xf numFmtId="184" fontId="3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84" fontId="14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wrapText="1"/>
    </xf>
    <xf numFmtId="18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84" fontId="3" fillId="2" borderId="1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9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84" fontId="14" fillId="0" borderId="1" xfId="0" applyNumberFormat="1" applyFont="1" applyBorder="1" applyAlignment="1">
      <alignment horizontal="center" vertical="top"/>
    </xf>
    <xf numFmtId="184" fontId="1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2" borderId="3" xfId="0" applyFont="1" applyFill="1" applyBorder="1" applyAlignment="1">
      <alignment wrapText="1"/>
    </xf>
    <xf numFmtId="18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vertical="top"/>
    </xf>
    <xf numFmtId="18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vertical="top"/>
    </xf>
    <xf numFmtId="0" fontId="14" fillId="0" borderId="3" xfId="0" applyFont="1" applyFill="1" applyBorder="1" applyAlignment="1">
      <alignment wrapText="1"/>
    </xf>
    <xf numFmtId="18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4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184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/>
    </xf>
    <xf numFmtId="184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0" fontId="14" fillId="4" borderId="1" xfId="0" applyFont="1" applyFill="1" applyBorder="1" applyAlignment="1">
      <alignment/>
    </xf>
    <xf numFmtId="184" fontId="14" fillId="0" borderId="0" xfId="0" applyNumberFormat="1" applyFont="1" applyBorder="1" applyAlignment="1">
      <alignment horizontal="center"/>
    </xf>
    <xf numFmtId="184" fontId="14" fillId="0" borderId="1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right" wrapText="1"/>
    </xf>
    <xf numFmtId="0" fontId="21" fillId="0" borderId="1" xfId="0" applyFont="1" applyBorder="1" applyAlignment="1">
      <alignment horizontal="center" textRotation="90"/>
    </xf>
    <xf numFmtId="0" fontId="21" fillId="0" borderId="1" xfId="0" applyFont="1" applyBorder="1" applyAlignment="1">
      <alignment horizontal="center" textRotation="90" wrapText="1"/>
    </xf>
    <xf numFmtId="184" fontId="15" fillId="0" borderId="0" xfId="0" applyNumberFormat="1" applyFont="1" applyBorder="1" applyAlignment="1">
      <alignment/>
    </xf>
    <xf numFmtId="2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2" fontId="16" fillId="5" borderId="1" xfId="0" applyNumberFormat="1" applyFont="1" applyFill="1" applyBorder="1" applyAlignment="1">
      <alignment horizontal="center" vertical="top" wrapText="1"/>
    </xf>
    <xf numFmtId="186" fontId="14" fillId="0" borderId="1" xfId="20" applyNumberFormat="1" applyFont="1" applyFill="1" applyBorder="1" applyAlignment="1">
      <alignment vertical="top" wrapText="1"/>
    </xf>
    <xf numFmtId="184" fontId="2" fillId="0" borderId="1" xfId="0" applyNumberFormat="1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184" fontId="14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/>
    </xf>
    <xf numFmtId="0" fontId="0" fillId="0" borderId="3" xfId="0" applyBorder="1" applyAlignment="1">
      <alignment horizontal="justify" vertical="top" wrapText="1"/>
    </xf>
    <xf numFmtId="0" fontId="1" fillId="0" borderId="4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 wrapText="1"/>
    </xf>
    <xf numFmtId="184" fontId="1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184" fontId="14" fillId="0" borderId="4" xfId="0" applyNumberFormat="1" applyFont="1" applyBorder="1" applyAlignment="1">
      <alignment horizontal="center" vertical="top" wrapText="1"/>
    </xf>
    <xf numFmtId="184" fontId="15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5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5" borderId="4" xfId="0" applyFont="1" applyFill="1" applyBorder="1" applyAlignment="1">
      <alignment horizontal="justify" vertical="top" wrapText="1"/>
    </xf>
    <xf numFmtId="0" fontId="0" fillId="5" borderId="3" xfId="0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wrapText="1"/>
    </xf>
    <xf numFmtId="0" fontId="17" fillId="3" borderId="5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16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1" fillId="0" borderId="1" xfId="0" applyFont="1" applyBorder="1" applyAlignment="1">
      <alignment horizontal="center" textRotation="90" wrapText="1"/>
    </xf>
    <xf numFmtId="0" fontId="16" fillId="4" borderId="1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16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6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2" borderId="1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16" fillId="2" borderId="4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6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184" fontId="1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18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top"/>
    </xf>
    <xf numFmtId="0" fontId="20" fillId="0" borderId="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left" wrapText="1"/>
    </xf>
    <xf numFmtId="184" fontId="16" fillId="0" borderId="1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184" fontId="14" fillId="0" borderId="4" xfId="0" applyNumberFormat="1" applyFont="1" applyFill="1" applyBorder="1" applyAlignment="1">
      <alignment horizontal="center" vertical="top" wrapText="1"/>
    </xf>
    <xf numFmtId="184" fontId="14" fillId="0" borderId="3" xfId="0" applyNumberFormat="1" applyFont="1" applyFill="1" applyBorder="1" applyAlignment="1">
      <alignment horizontal="center" vertical="top" wrapText="1"/>
    </xf>
    <xf numFmtId="184" fontId="14" fillId="0" borderId="4" xfId="0" applyNumberFormat="1" applyFont="1" applyFill="1" applyBorder="1" applyAlignment="1">
      <alignment horizontal="center" vertical="top" wrapText="1"/>
    </xf>
    <xf numFmtId="184" fontId="15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84" fontId="2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184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184" fontId="3" fillId="0" borderId="1" xfId="0" applyNumberFormat="1" applyFont="1" applyFill="1" applyBorder="1" applyAlignment="1">
      <alignment horizontal="center"/>
    </xf>
    <xf numFmtId="18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2">
      <selection activeCell="J72" sqref="J72"/>
    </sheetView>
  </sheetViews>
  <sheetFormatPr defaultColWidth="9.140625" defaultRowHeight="12.75"/>
  <cols>
    <col min="2" max="2" width="29.28125" style="0" customWidth="1"/>
    <col min="3" max="3" width="6.28125" style="0" hidden="1" customWidth="1"/>
    <col min="4" max="4" width="12.7109375" style="0" customWidth="1"/>
    <col min="5" max="5" width="11.140625" style="0" customWidth="1"/>
    <col min="6" max="6" width="11.00390625" style="0" customWidth="1"/>
    <col min="7" max="7" width="10.28125" style="0" customWidth="1"/>
    <col min="8" max="8" width="2.28125" style="0" hidden="1" customWidth="1"/>
    <col min="9" max="9" width="10.00390625" style="0" customWidth="1"/>
    <col min="10" max="10" width="32.8515625" style="0" customWidth="1"/>
    <col min="11" max="11" width="16.00390625" style="0" customWidth="1"/>
  </cols>
  <sheetData>
    <row r="1" spans="7:10" ht="12.75" customHeight="1">
      <c r="G1" s="156" t="s">
        <v>105</v>
      </c>
      <c r="H1" s="156"/>
      <c r="I1" s="156"/>
      <c r="J1" s="156"/>
    </row>
    <row r="2" spans="7:10" ht="12.75">
      <c r="G2" s="156"/>
      <c r="H2" s="156"/>
      <c r="I2" s="156"/>
      <c r="J2" s="156"/>
    </row>
    <row r="3" spans="7:10" ht="22.5" customHeight="1">
      <c r="G3" s="156"/>
      <c r="H3" s="156"/>
      <c r="I3" s="156"/>
      <c r="J3" s="156"/>
    </row>
    <row r="4" spans="9:10" ht="12.75" customHeight="1">
      <c r="I4" s="156" t="s">
        <v>63</v>
      </c>
      <c r="J4" s="156"/>
    </row>
    <row r="5" spans="1:10" ht="13.5" customHeight="1">
      <c r="A5" s="148" t="s">
        <v>65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3.5" customHeight="1">
      <c r="A6" s="149" t="s">
        <v>64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5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</row>
    <row r="8" spans="1:11" ht="32.25" customHeight="1">
      <c r="A8" s="205" t="s">
        <v>39</v>
      </c>
      <c r="B8" s="205"/>
      <c r="C8" s="205"/>
      <c r="D8" s="170" t="s">
        <v>18</v>
      </c>
      <c r="E8" s="171"/>
      <c r="F8" s="171"/>
      <c r="G8" s="171"/>
      <c r="H8" s="171"/>
      <c r="I8" s="171"/>
      <c r="J8" s="193" t="s">
        <v>2</v>
      </c>
      <c r="K8" s="6"/>
    </row>
    <row r="9" spans="1:11" ht="15.75" customHeight="1">
      <c r="A9" s="205"/>
      <c r="B9" s="205"/>
      <c r="C9" s="205"/>
      <c r="D9" s="170" t="s">
        <v>4</v>
      </c>
      <c r="E9" s="171"/>
      <c r="F9" s="171"/>
      <c r="G9" s="171"/>
      <c r="H9" s="171"/>
      <c r="I9" s="172"/>
      <c r="J9" s="194"/>
      <c r="K9" s="7"/>
    </row>
    <row r="10" spans="1:11" ht="52.5" customHeight="1">
      <c r="A10" s="205"/>
      <c r="B10" s="205"/>
      <c r="C10" s="205"/>
      <c r="D10" s="95" t="s">
        <v>3</v>
      </c>
      <c r="E10" s="95" t="s">
        <v>70</v>
      </c>
      <c r="F10" s="96" t="s">
        <v>7</v>
      </c>
      <c r="G10" s="173" t="s">
        <v>8</v>
      </c>
      <c r="H10" s="173"/>
      <c r="I10" s="96" t="s">
        <v>9</v>
      </c>
      <c r="J10" s="195"/>
      <c r="K10" s="8"/>
    </row>
    <row r="11" spans="1:11" ht="18.75">
      <c r="A11" s="109">
        <v>2012</v>
      </c>
      <c r="B11" s="221"/>
      <c r="C11" s="221"/>
      <c r="D11" s="222"/>
      <c r="E11" s="222"/>
      <c r="F11" s="222"/>
      <c r="G11" s="222"/>
      <c r="H11" s="222"/>
      <c r="I11" s="222"/>
      <c r="J11" s="222"/>
      <c r="K11" s="11"/>
    </row>
    <row r="12" spans="1:11" ht="18.75">
      <c r="A12" s="115" t="s">
        <v>27</v>
      </c>
      <c r="B12" s="223"/>
      <c r="C12" s="224"/>
      <c r="D12" s="222"/>
      <c r="E12" s="222"/>
      <c r="F12" s="222"/>
      <c r="G12" s="222"/>
      <c r="H12" s="222"/>
      <c r="I12" s="222"/>
      <c r="J12" s="225"/>
      <c r="K12" s="11"/>
    </row>
    <row r="13" spans="1:11" ht="33.75">
      <c r="A13" s="118" t="s">
        <v>53</v>
      </c>
      <c r="B13" s="220"/>
      <c r="C13" s="81"/>
      <c r="D13" s="82">
        <f>E13+F13+G13+I13</f>
        <v>650</v>
      </c>
      <c r="E13" s="82"/>
      <c r="F13" s="82">
        <v>350</v>
      </c>
      <c r="G13" s="82">
        <v>300</v>
      </c>
      <c r="H13" s="83"/>
      <c r="I13" s="83"/>
      <c r="J13" s="70" t="s">
        <v>32</v>
      </c>
      <c r="K13" s="11"/>
    </row>
    <row r="14" spans="1:11" ht="16.5" customHeight="1">
      <c r="A14" s="140" t="s">
        <v>28</v>
      </c>
      <c r="B14" s="226"/>
      <c r="C14" s="81"/>
      <c r="D14" s="83"/>
      <c r="E14" s="83"/>
      <c r="F14" s="83"/>
      <c r="G14" s="83"/>
      <c r="H14" s="83"/>
      <c r="I14" s="83"/>
      <c r="J14" s="225"/>
      <c r="K14" s="11"/>
    </row>
    <row r="15" spans="1:11" ht="35.25" customHeight="1">
      <c r="A15" s="118" t="s">
        <v>41</v>
      </c>
      <c r="B15" s="220"/>
      <c r="C15" s="81"/>
      <c r="D15" s="83">
        <f>E15+F15+G15+I15</f>
        <v>9.5</v>
      </c>
      <c r="E15" s="83"/>
      <c r="F15" s="83"/>
      <c r="G15" s="83">
        <v>9.5</v>
      </c>
      <c r="H15" s="83"/>
      <c r="I15" s="83"/>
      <c r="J15" s="70" t="s">
        <v>26</v>
      </c>
      <c r="K15" s="11"/>
    </row>
    <row r="16" spans="1:11" ht="15.75">
      <c r="A16" s="227" t="s">
        <v>17</v>
      </c>
      <c r="B16" s="228"/>
      <c r="C16" s="229"/>
      <c r="D16" s="230">
        <f aca="true" t="shared" si="0" ref="D16:I16">SUM(D13:D15)</f>
        <v>659.5</v>
      </c>
      <c r="E16" s="230">
        <f t="shared" si="0"/>
        <v>0</v>
      </c>
      <c r="F16" s="230">
        <f t="shared" si="0"/>
        <v>350</v>
      </c>
      <c r="G16" s="230">
        <f t="shared" si="0"/>
        <v>309.5</v>
      </c>
      <c r="H16" s="230">
        <f t="shared" si="0"/>
        <v>0</v>
      </c>
      <c r="I16" s="230">
        <f t="shared" si="0"/>
        <v>0</v>
      </c>
      <c r="J16" s="231"/>
      <c r="K16" s="10"/>
    </row>
    <row r="17" spans="1:11" ht="15.75">
      <c r="A17" s="232">
        <v>2013</v>
      </c>
      <c r="B17" s="233"/>
      <c r="C17" s="234"/>
      <c r="D17" s="109"/>
      <c r="E17" s="109"/>
      <c r="F17" s="109"/>
      <c r="G17" s="109"/>
      <c r="H17" s="109"/>
      <c r="I17" s="109"/>
      <c r="J17" s="109"/>
      <c r="K17" s="9"/>
    </row>
    <row r="18" spans="1:11" ht="15.75">
      <c r="A18" s="115" t="s">
        <v>27</v>
      </c>
      <c r="B18" s="223"/>
      <c r="C18" s="224"/>
      <c r="D18" s="76"/>
      <c r="E18" s="76"/>
      <c r="F18" s="76"/>
      <c r="G18" s="76"/>
      <c r="H18" s="76"/>
      <c r="I18" s="76"/>
      <c r="J18" s="76"/>
      <c r="K18" s="9"/>
    </row>
    <row r="19" spans="1:11" ht="33" customHeight="1">
      <c r="A19" s="118" t="s">
        <v>69</v>
      </c>
      <c r="B19" s="220"/>
      <c r="C19" s="85"/>
      <c r="D19" s="30">
        <f>E19+F19+G19+I19</f>
        <v>700</v>
      </c>
      <c r="E19" s="30"/>
      <c r="F19" s="30">
        <v>400</v>
      </c>
      <c r="G19" s="30">
        <v>300</v>
      </c>
      <c r="H19" s="76"/>
      <c r="I19" s="76"/>
      <c r="J19" s="70" t="s">
        <v>32</v>
      </c>
      <c r="K19" s="9"/>
    </row>
    <row r="20" spans="1:11" ht="19.5" customHeight="1">
      <c r="A20" s="115" t="s">
        <v>19</v>
      </c>
      <c r="B20" s="134"/>
      <c r="C20" s="80"/>
      <c r="D20" s="59"/>
      <c r="E20" s="60"/>
      <c r="F20" s="32"/>
      <c r="G20" s="32"/>
      <c r="H20" s="33"/>
      <c r="I20" s="33"/>
      <c r="J20" s="70"/>
      <c r="K20" s="9"/>
    </row>
    <row r="21" spans="1:11" ht="33" customHeight="1">
      <c r="A21" s="105" t="s">
        <v>20</v>
      </c>
      <c r="B21" s="105"/>
      <c r="C21" s="80"/>
      <c r="D21" s="59">
        <f>E21+F21+G21+I21</f>
        <v>10</v>
      </c>
      <c r="E21" s="60"/>
      <c r="F21" s="32"/>
      <c r="G21" s="32">
        <v>10</v>
      </c>
      <c r="H21" s="33"/>
      <c r="I21" s="33"/>
      <c r="J21" s="70" t="s">
        <v>24</v>
      </c>
      <c r="K21" s="9"/>
    </row>
    <row r="22" spans="1:11" ht="15" customHeight="1">
      <c r="A22" s="140" t="s">
        <v>28</v>
      </c>
      <c r="B22" s="199"/>
      <c r="C22" s="80"/>
      <c r="D22" s="59"/>
      <c r="E22" s="59"/>
      <c r="F22" s="32"/>
      <c r="G22" s="32"/>
      <c r="H22" s="33"/>
      <c r="I22" s="33"/>
      <c r="J22" s="70"/>
      <c r="K22" s="9"/>
    </row>
    <row r="23" spans="1:11" ht="33.75" customHeight="1">
      <c r="A23" s="118" t="s">
        <v>73</v>
      </c>
      <c r="B23" s="217"/>
      <c r="C23" s="80"/>
      <c r="D23" s="59">
        <f>E23+F23+G23+I23</f>
        <v>546.3</v>
      </c>
      <c r="E23" s="59"/>
      <c r="F23" s="32">
        <v>519.3</v>
      </c>
      <c r="G23" s="32">
        <v>27</v>
      </c>
      <c r="H23" s="33"/>
      <c r="I23" s="33"/>
      <c r="J23" s="70" t="s">
        <v>26</v>
      </c>
      <c r="K23" s="9"/>
    </row>
    <row r="24" spans="1:11" ht="39" customHeight="1">
      <c r="A24" s="118" t="s">
        <v>30</v>
      </c>
      <c r="B24" s="217"/>
      <c r="C24" s="80"/>
      <c r="D24" s="59">
        <f>E24+F24+G24+I24</f>
        <v>9</v>
      </c>
      <c r="E24" s="59"/>
      <c r="F24" s="32"/>
      <c r="G24" s="32">
        <v>9</v>
      </c>
      <c r="H24" s="33"/>
      <c r="I24" s="33"/>
      <c r="J24" s="70" t="s">
        <v>26</v>
      </c>
      <c r="K24" s="9"/>
    </row>
    <row r="25" spans="1:11" ht="15.75">
      <c r="A25" s="227" t="s">
        <v>17</v>
      </c>
      <c r="B25" s="235"/>
      <c r="C25" s="236"/>
      <c r="D25" s="237">
        <f aca="true" t="shared" si="1" ref="D25:I25">SUM(D19:D24)</f>
        <v>1265.3</v>
      </c>
      <c r="E25" s="237">
        <f t="shared" si="1"/>
        <v>0</v>
      </c>
      <c r="F25" s="237">
        <f t="shared" si="1"/>
        <v>919.3</v>
      </c>
      <c r="G25" s="237">
        <f t="shared" si="1"/>
        <v>346</v>
      </c>
      <c r="H25" s="237">
        <f t="shared" si="1"/>
        <v>0</v>
      </c>
      <c r="I25" s="237">
        <f t="shared" si="1"/>
        <v>0</v>
      </c>
      <c r="J25" s="238"/>
      <c r="K25" s="9"/>
    </row>
    <row r="26" spans="1:11" ht="15.75">
      <c r="A26" s="232">
        <v>2014</v>
      </c>
      <c r="B26" s="239"/>
      <c r="C26" s="58"/>
      <c r="D26" s="59"/>
      <c r="E26" s="60"/>
      <c r="F26" s="33"/>
      <c r="G26" s="33"/>
      <c r="H26" s="33"/>
      <c r="I26" s="33"/>
      <c r="J26" s="61"/>
      <c r="K26" s="9"/>
    </row>
    <row r="27" spans="1:11" ht="15.75">
      <c r="A27" s="115" t="s">
        <v>27</v>
      </c>
      <c r="B27" s="182"/>
      <c r="C27" s="58"/>
      <c r="D27" s="59"/>
      <c r="E27" s="60"/>
      <c r="F27" s="33"/>
      <c r="G27" s="33"/>
      <c r="H27" s="33"/>
      <c r="I27" s="33"/>
      <c r="J27" s="61"/>
      <c r="K27" s="9"/>
    </row>
    <row r="28" spans="1:11" ht="32.25" customHeight="1">
      <c r="A28" s="118" t="s">
        <v>68</v>
      </c>
      <c r="B28" s="207"/>
      <c r="C28" s="80"/>
      <c r="D28" s="59">
        <f>E28+F28+G28+I28</f>
        <v>100</v>
      </c>
      <c r="E28" s="59"/>
      <c r="F28" s="32"/>
      <c r="G28" s="32">
        <v>100</v>
      </c>
      <c r="H28" s="33"/>
      <c r="I28" s="33"/>
      <c r="J28" s="70" t="s">
        <v>32</v>
      </c>
      <c r="K28" s="9"/>
    </row>
    <row r="29" spans="1:11" ht="21.75" customHeight="1">
      <c r="A29" s="115" t="s">
        <v>22</v>
      </c>
      <c r="B29" s="116"/>
      <c r="C29" s="80"/>
      <c r="D29" s="59"/>
      <c r="E29" s="59"/>
      <c r="F29" s="32"/>
      <c r="G29" s="32"/>
      <c r="H29" s="33"/>
      <c r="I29" s="33"/>
      <c r="J29" s="70"/>
      <c r="K29" s="9"/>
    </row>
    <row r="30" spans="1:11" ht="35.25" customHeight="1">
      <c r="A30" s="118" t="s">
        <v>92</v>
      </c>
      <c r="B30" s="207"/>
      <c r="C30" s="80"/>
      <c r="D30" s="59">
        <f>E30+F30+G30+I30</f>
        <v>626</v>
      </c>
      <c r="E30" s="59"/>
      <c r="F30" s="32">
        <v>576</v>
      </c>
      <c r="G30" s="32">
        <v>50</v>
      </c>
      <c r="H30" s="33"/>
      <c r="I30" s="33"/>
      <c r="J30" s="70" t="s">
        <v>25</v>
      </c>
      <c r="K30" s="9"/>
    </row>
    <row r="31" spans="1:11" ht="15.75">
      <c r="A31" s="240" t="s">
        <v>17</v>
      </c>
      <c r="B31" s="228"/>
      <c r="C31" s="229"/>
      <c r="D31" s="237">
        <f aca="true" t="shared" si="2" ref="D31:I31">SUM(D27:D30)</f>
        <v>726</v>
      </c>
      <c r="E31" s="237">
        <f t="shared" si="2"/>
        <v>0</v>
      </c>
      <c r="F31" s="237">
        <f t="shared" si="2"/>
        <v>576</v>
      </c>
      <c r="G31" s="237">
        <f t="shared" si="2"/>
        <v>150</v>
      </c>
      <c r="H31" s="237">
        <f t="shared" si="2"/>
        <v>0</v>
      </c>
      <c r="I31" s="237">
        <f t="shared" si="2"/>
        <v>0</v>
      </c>
      <c r="J31" s="238"/>
      <c r="K31" s="9"/>
    </row>
    <row r="32" spans="1:11" ht="15.75">
      <c r="A32" s="241" t="s">
        <v>89</v>
      </c>
      <c r="B32" s="242"/>
      <c r="C32" s="243"/>
      <c r="D32" s="244"/>
      <c r="E32" s="221"/>
      <c r="F32" s="221"/>
      <c r="G32" s="221"/>
      <c r="H32" s="221"/>
      <c r="I32" s="221"/>
      <c r="J32" s="221"/>
      <c r="K32" s="9"/>
    </row>
    <row r="33" spans="1:11" ht="16.5" customHeight="1">
      <c r="A33" s="115" t="s">
        <v>31</v>
      </c>
      <c r="B33" s="116"/>
      <c r="C33" s="84"/>
      <c r="D33" s="59"/>
      <c r="E33" s="30"/>
      <c r="F33" s="30"/>
      <c r="G33" s="30"/>
      <c r="H33" s="76"/>
      <c r="I33" s="76"/>
      <c r="J33" s="70"/>
      <c r="K33" s="9"/>
    </row>
    <row r="34" spans="1:11" ht="37.5" customHeight="1">
      <c r="A34" s="113" t="s">
        <v>62</v>
      </c>
      <c r="B34" s="114"/>
      <c r="C34" s="80"/>
      <c r="D34" s="59">
        <f>E34+F34+G34+I34</f>
        <v>2000</v>
      </c>
      <c r="E34" s="59"/>
      <c r="F34" s="32"/>
      <c r="G34" s="32">
        <v>2000</v>
      </c>
      <c r="H34" s="76"/>
      <c r="I34" s="76"/>
      <c r="J34" s="70" t="s">
        <v>33</v>
      </c>
      <c r="K34" s="9"/>
    </row>
    <row r="35" spans="1:11" ht="37.5" customHeight="1">
      <c r="A35" s="118" t="s">
        <v>40</v>
      </c>
      <c r="B35" s="220"/>
      <c r="C35" s="81"/>
      <c r="D35" s="82">
        <f>E35+F35+G35+I35</f>
        <v>350</v>
      </c>
      <c r="E35" s="82"/>
      <c r="F35" s="82"/>
      <c r="G35" s="82">
        <v>350</v>
      </c>
      <c r="H35" s="83"/>
      <c r="I35" s="83"/>
      <c r="J35" s="70" t="s">
        <v>33</v>
      </c>
      <c r="K35" s="9"/>
    </row>
    <row r="36" spans="1:11" ht="15.75" customHeight="1">
      <c r="A36" s="115" t="s">
        <v>28</v>
      </c>
      <c r="B36" s="116"/>
      <c r="C36" s="62"/>
      <c r="D36" s="30"/>
      <c r="E36" s="32"/>
      <c r="F36" s="32"/>
      <c r="G36" s="32"/>
      <c r="H36" s="33"/>
      <c r="I36" s="33"/>
      <c r="J36" s="35"/>
      <c r="K36" s="9"/>
    </row>
    <row r="37" spans="1:11" ht="39" customHeight="1">
      <c r="A37" s="113" t="s">
        <v>72</v>
      </c>
      <c r="B37" s="114"/>
      <c r="C37" s="62"/>
      <c r="D37" s="30">
        <f>E37+F37+G37+I37</f>
        <v>1040</v>
      </c>
      <c r="E37" s="32"/>
      <c r="F37" s="32"/>
      <c r="G37" s="32">
        <v>1040</v>
      </c>
      <c r="H37" s="33"/>
      <c r="I37" s="33"/>
      <c r="J37" s="70" t="s">
        <v>26</v>
      </c>
      <c r="K37" s="9"/>
    </row>
    <row r="38" spans="1:11" ht="15.75">
      <c r="A38" s="245" t="s">
        <v>43</v>
      </c>
      <c r="B38" s="207"/>
      <c r="C38" s="62"/>
      <c r="D38" s="246">
        <f>SUM(D33:D37)</f>
        <v>3390</v>
      </c>
      <c r="E38" s="246">
        <f>SUM(E33:E36)</f>
        <v>0</v>
      </c>
      <c r="F38" s="246">
        <f>SUM(F33:F36)</f>
        <v>0</v>
      </c>
      <c r="G38" s="246">
        <f>SUM(G33:G37)</f>
        <v>3390</v>
      </c>
      <c r="H38" s="246">
        <f>SUM(H33:H36)</f>
        <v>0</v>
      </c>
      <c r="I38" s="246">
        <f>SUM(I33:I36)</f>
        <v>0</v>
      </c>
      <c r="J38" s="35"/>
      <c r="K38" s="9"/>
    </row>
    <row r="39" spans="1:11" ht="15.75">
      <c r="A39" s="241" t="s">
        <v>90</v>
      </c>
      <c r="B39" s="247"/>
      <c r="C39" s="248"/>
      <c r="D39" s="227"/>
      <c r="E39" s="249"/>
      <c r="F39" s="249"/>
      <c r="G39" s="249"/>
      <c r="H39" s="249"/>
      <c r="I39" s="249"/>
      <c r="J39" s="250"/>
      <c r="K39" s="9"/>
    </row>
    <row r="40" spans="1:11" ht="15.75">
      <c r="A40" s="115" t="s">
        <v>27</v>
      </c>
      <c r="B40" s="182"/>
      <c r="C40" s="86"/>
      <c r="D40" s="68"/>
      <c r="E40" s="35"/>
      <c r="F40" s="35"/>
      <c r="G40" s="35"/>
      <c r="H40" s="35"/>
      <c r="I40" s="35"/>
      <c r="J40" s="35"/>
      <c r="K40" s="9"/>
    </row>
    <row r="41" spans="1:11" ht="39.75" customHeight="1">
      <c r="A41" s="130" t="s">
        <v>98</v>
      </c>
      <c r="B41" s="219"/>
      <c r="C41" s="62"/>
      <c r="D41" s="30">
        <f>E41+F41+G41+I41</f>
        <v>885</v>
      </c>
      <c r="E41" s="32">
        <v>443</v>
      </c>
      <c r="F41" s="32">
        <v>221</v>
      </c>
      <c r="G41" s="32">
        <v>221</v>
      </c>
      <c r="H41" s="33"/>
      <c r="I41" s="33"/>
      <c r="J41" s="70" t="s">
        <v>32</v>
      </c>
      <c r="K41" s="9"/>
    </row>
    <row r="42" spans="1:11" ht="36" customHeight="1">
      <c r="A42" s="130" t="s">
        <v>84</v>
      </c>
      <c r="B42" s="219"/>
      <c r="C42" s="86"/>
      <c r="D42" s="30">
        <f>E42+F42+G42+I42</f>
        <v>619</v>
      </c>
      <c r="E42" s="32">
        <v>309</v>
      </c>
      <c r="F42" s="32">
        <v>155</v>
      </c>
      <c r="G42" s="32">
        <v>155</v>
      </c>
      <c r="H42" s="36"/>
      <c r="I42" s="36"/>
      <c r="J42" s="70" t="s">
        <v>32</v>
      </c>
      <c r="K42" s="9"/>
    </row>
    <row r="43" spans="1:11" ht="15.75" customHeight="1">
      <c r="A43" s="115" t="s">
        <v>19</v>
      </c>
      <c r="B43" s="134"/>
      <c r="C43" s="86"/>
      <c r="D43" s="30"/>
      <c r="E43" s="36"/>
      <c r="F43" s="36"/>
      <c r="G43" s="36"/>
      <c r="H43" s="36"/>
      <c r="I43" s="36"/>
      <c r="J43" s="35"/>
      <c r="K43" s="9"/>
    </row>
    <row r="44" spans="1:11" ht="32.25" customHeight="1">
      <c r="A44" s="130" t="s">
        <v>36</v>
      </c>
      <c r="B44" s="131"/>
      <c r="C44" s="86"/>
      <c r="D44" s="30">
        <f>E44+F44+G44+I44</f>
        <v>36</v>
      </c>
      <c r="E44" s="32"/>
      <c r="F44" s="32"/>
      <c r="G44" s="32">
        <v>36</v>
      </c>
      <c r="H44" s="36"/>
      <c r="I44" s="36"/>
      <c r="J44" s="70" t="s">
        <v>24</v>
      </c>
      <c r="K44" s="9"/>
    </row>
    <row r="45" spans="1:11" ht="35.25" customHeight="1">
      <c r="A45" s="130" t="s">
        <v>67</v>
      </c>
      <c r="B45" s="131"/>
      <c r="C45" s="87"/>
      <c r="D45" s="32">
        <f>E45+F45+G45+I45</f>
        <v>320</v>
      </c>
      <c r="E45" s="32">
        <v>160</v>
      </c>
      <c r="F45" s="32">
        <v>80</v>
      </c>
      <c r="G45" s="32">
        <v>80</v>
      </c>
      <c r="H45" s="33"/>
      <c r="I45" s="33"/>
      <c r="J45" s="70" t="s">
        <v>24</v>
      </c>
      <c r="K45" s="9"/>
    </row>
    <row r="46" spans="1:11" ht="35.25" customHeight="1">
      <c r="A46" s="113" t="s">
        <v>99</v>
      </c>
      <c r="B46" s="117"/>
      <c r="C46" s="87"/>
      <c r="D46" s="32">
        <f>E46+F46+G46+I46</f>
        <v>120</v>
      </c>
      <c r="E46" s="32"/>
      <c r="F46" s="32">
        <v>60</v>
      </c>
      <c r="G46" s="32">
        <v>60</v>
      </c>
      <c r="H46" s="33"/>
      <c r="I46" s="33"/>
      <c r="J46" s="70" t="s">
        <v>24</v>
      </c>
      <c r="K46" s="9"/>
    </row>
    <row r="47" spans="1:11" ht="18" customHeight="1">
      <c r="A47" s="115" t="s">
        <v>31</v>
      </c>
      <c r="B47" s="116"/>
      <c r="C47" s="86"/>
      <c r="D47" s="30"/>
      <c r="E47" s="32"/>
      <c r="F47" s="32"/>
      <c r="G47" s="32"/>
      <c r="H47" s="36"/>
      <c r="I47" s="36"/>
      <c r="J47" s="35"/>
      <c r="K47" s="9"/>
    </row>
    <row r="48" spans="1:11" ht="40.5" customHeight="1">
      <c r="A48" s="113" t="s">
        <v>66</v>
      </c>
      <c r="B48" s="114"/>
      <c r="C48" s="86"/>
      <c r="D48" s="30">
        <f>E48+F48+G48+I48</f>
        <v>100</v>
      </c>
      <c r="E48" s="32">
        <v>50</v>
      </c>
      <c r="F48" s="32">
        <v>25</v>
      </c>
      <c r="G48" s="32">
        <v>25</v>
      </c>
      <c r="H48" s="36"/>
      <c r="I48" s="36"/>
      <c r="J48" s="70" t="s">
        <v>33</v>
      </c>
      <c r="K48" s="9"/>
    </row>
    <row r="49" spans="1:11" ht="33.75" customHeight="1">
      <c r="A49" s="118" t="s">
        <v>55</v>
      </c>
      <c r="B49" s="217"/>
      <c r="C49" s="86"/>
      <c r="D49" s="30">
        <f>E49+F49+G49+I49</f>
        <v>100</v>
      </c>
      <c r="E49" s="32">
        <v>50</v>
      </c>
      <c r="F49" s="32">
        <v>25</v>
      </c>
      <c r="G49" s="32">
        <v>25</v>
      </c>
      <c r="H49" s="36"/>
      <c r="I49" s="36"/>
      <c r="J49" s="70" t="s">
        <v>33</v>
      </c>
      <c r="K49" s="9"/>
    </row>
    <row r="50" spans="1:11" ht="22.5" customHeight="1">
      <c r="A50" s="115" t="s">
        <v>22</v>
      </c>
      <c r="B50" s="116"/>
      <c r="C50" s="86"/>
      <c r="D50" s="30"/>
      <c r="E50" s="32"/>
      <c r="F50" s="32"/>
      <c r="G50" s="32"/>
      <c r="H50" s="36"/>
      <c r="I50" s="36"/>
      <c r="J50" s="70"/>
      <c r="K50" s="9"/>
    </row>
    <row r="51" spans="1:11" ht="33.75" customHeight="1">
      <c r="A51" s="113" t="s">
        <v>47</v>
      </c>
      <c r="B51" s="114"/>
      <c r="C51" s="86"/>
      <c r="D51" s="30">
        <f>E51+F51+G51+I51</f>
        <v>30</v>
      </c>
      <c r="E51" s="32"/>
      <c r="F51" s="32"/>
      <c r="G51" s="32">
        <v>30</v>
      </c>
      <c r="H51" s="36"/>
      <c r="I51" s="36"/>
      <c r="J51" s="70" t="s">
        <v>25</v>
      </c>
      <c r="K51" s="9"/>
    </row>
    <row r="52" spans="1:11" ht="15" customHeight="1">
      <c r="A52" s="115" t="s">
        <v>28</v>
      </c>
      <c r="B52" s="116"/>
      <c r="C52" s="86"/>
      <c r="D52" s="30"/>
      <c r="E52" s="32"/>
      <c r="F52" s="32"/>
      <c r="G52" s="32"/>
      <c r="H52" s="36"/>
      <c r="I52" s="36"/>
      <c r="J52" s="35"/>
      <c r="K52" s="9"/>
    </row>
    <row r="53" spans="1:11" ht="42" customHeight="1">
      <c r="A53" s="113" t="s">
        <v>83</v>
      </c>
      <c r="B53" s="114"/>
      <c r="C53" s="87"/>
      <c r="D53" s="32">
        <f>E53+F53+G53+I53</f>
        <v>120</v>
      </c>
      <c r="E53" s="33">
        <v>60</v>
      </c>
      <c r="F53" s="32">
        <v>30</v>
      </c>
      <c r="G53" s="32">
        <v>30</v>
      </c>
      <c r="H53" s="32"/>
      <c r="I53" s="32"/>
      <c r="J53" s="70" t="s">
        <v>26</v>
      </c>
      <c r="K53" s="9"/>
    </row>
    <row r="54" spans="1:11" ht="42" customHeight="1">
      <c r="A54" s="118" t="s">
        <v>75</v>
      </c>
      <c r="B54" s="218"/>
      <c r="C54" s="87"/>
      <c r="D54" s="32">
        <f>E54+F54+G54+I54</f>
        <v>300</v>
      </c>
      <c r="E54" s="33">
        <v>150</v>
      </c>
      <c r="F54" s="32">
        <v>75</v>
      </c>
      <c r="G54" s="32">
        <v>75</v>
      </c>
      <c r="H54" s="32"/>
      <c r="I54" s="32"/>
      <c r="J54" s="70" t="s">
        <v>26</v>
      </c>
      <c r="K54" s="9"/>
    </row>
    <row r="55" spans="1:11" ht="15.75" customHeight="1">
      <c r="A55" s="245" t="s">
        <v>43</v>
      </c>
      <c r="B55" s="251"/>
      <c r="C55" s="86"/>
      <c r="D55" s="246">
        <f>SUM(D40:D54)</f>
        <v>2630</v>
      </c>
      <c r="E55" s="246">
        <f>SUM(E40:E54)</f>
        <v>1222</v>
      </c>
      <c r="F55" s="246">
        <f>SUM(F40:F54)</f>
        <v>671</v>
      </c>
      <c r="G55" s="246">
        <f>SUM(G40:G54)</f>
        <v>737</v>
      </c>
      <c r="H55" s="246">
        <f>SUM(H40:H53)</f>
        <v>0</v>
      </c>
      <c r="I55" s="246">
        <f>SUM(I40:I53)</f>
        <v>0</v>
      </c>
      <c r="J55" s="35"/>
      <c r="K55" s="9"/>
    </row>
    <row r="56" spans="1:11" ht="15">
      <c r="A56" s="241" t="s">
        <v>91</v>
      </c>
      <c r="B56" s="252"/>
      <c r="C56" s="253"/>
      <c r="D56" s="254"/>
      <c r="E56" s="255"/>
      <c r="F56" s="255"/>
      <c r="G56" s="255"/>
      <c r="H56" s="255"/>
      <c r="I56" s="255"/>
      <c r="J56" s="256"/>
      <c r="K56" s="2"/>
    </row>
    <row r="57" spans="1:11" ht="15">
      <c r="A57" s="115" t="s">
        <v>27</v>
      </c>
      <c r="B57" s="182"/>
      <c r="C57" s="87"/>
      <c r="D57" s="36"/>
      <c r="E57" s="36"/>
      <c r="F57" s="36"/>
      <c r="G57" s="36"/>
      <c r="H57" s="36"/>
      <c r="I57" s="36"/>
      <c r="J57" s="36"/>
      <c r="K57" s="2"/>
    </row>
    <row r="58" spans="1:11" ht="50.25" customHeight="1">
      <c r="A58" s="130" t="s">
        <v>85</v>
      </c>
      <c r="B58" s="220"/>
      <c r="C58" s="87"/>
      <c r="D58" s="32">
        <f>E58+F58+G58</f>
        <v>200</v>
      </c>
      <c r="E58" s="36"/>
      <c r="F58" s="36"/>
      <c r="G58" s="32">
        <v>200</v>
      </c>
      <c r="H58" s="36"/>
      <c r="I58" s="36"/>
      <c r="J58" s="70" t="s">
        <v>32</v>
      </c>
      <c r="K58" s="2"/>
    </row>
    <row r="59" spans="1:11" ht="18" customHeight="1">
      <c r="A59" s="115" t="s">
        <v>28</v>
      </c>
      <c r="B59" s="116"/>
      <c r="C59" s="87"/>
      <c r="D59" s="32"/>
      <c r="E59" s="33"/>
      <c r="F59" s="32"/>
      <c r="G59" s="32"/>
      <c r="H59" s="32"/>
      <c r="I59" s="32"/>
      <c r="J59" s="70"/>
      <c r="K59" s="2"/>
    </row>
    <row r="60" spans="1:11" ht="39" customHeight="1">
      <c r="A60" s="118" t="s">
        <v>71</v>
      </c>
      <c r="B60" s="217"/>
      <c r="C60" s="87"/>
      <c r="D60" s="32">
        <f>E60+F60+G60+I60</f>
        <v>12</v>
      </c>
      <c r="E60" s="33"/>
      <c r="F60" s="32"/>
      <c r="G60" s="32">
        <v>12</v>
      </c>
      <c r="H60" s="32"/>
      <c r="I60" s="32"/>
      <c r="J60" s="70" t="s">
        <v>26</v>
      </c>
      <c r="K60" s="2"/>
    </row>
    <row r="61" spans="1:10" ht="15">
      <c r="A61" s="240" t="s">
        <v>17</v>
      </c>
      <c r="B61" s="228"/>
      <c r="C61" s="229"/>
      <c r="D61" s="237">
        <f aca="true" t="shared" si="3" ref="D61:I61">SUM(D58:D60)</f>
        <v>212</v>
      </c>
      <c r="E61" s="237">
        <f t="shared" si="3"/>
        <v>0</v>
      </c>
      <c r="F61" s="237">
        <f t="shared" si="3"/>
        <v>0</v>
      </c>
      <c r="G61" s="237">
        <f t="shared" si="3"/>
        <v>212</v>
      </c>
      <c r="H61" s="237">
        <f t="shared" si="3"/>
        <v>0</v>
      </c>
      <c r="I61" s="237">
        <f t="shared" si="3"/>
        <v>0</v>
      </c>
      <c r="J61" s="257"/>
    </row>
    <row r="62" spans="1:10" ht="32.25" customHeight="1">
      <c r="A62" s="240" t="s">
        <v>42</v>
      </c>
      <c r="B62" s="228"/>
      <c r="C62" s="229"/>
      <c r="D62" s="237">
        <f aca="true" t="shared" si="4" ref="D62:I62">D61+D55+D38+D31+D25+D16</f>
        <v>8882.8</v>
      </c>
      <c r="E62" s="237">
        <f t="shared" si="4"/>
        <v>1222</v>
      </c>
      <c r="F62" s="237">
        <f t="shared" si="4"/>
        <v>2516.3</v>
      </c>
      <c r="G62" s="237">
        <f t="shared" si="4"/>
        <v>5144.5</v>
      </c>
      <c r="H62" s="237">
        <f t="shared" si="4"/>
        <v>0</v>
      </c>
      <c r="I62" s="237">
        <f t="shared" si="4"/>
        <v>0</v>
      </c>
      <c r="J62" s="257"/>
    </row>
    <row r="63" spans="1:10" ht="15">
      <c r="A63" s="241">
        <v>2012</v>
      </c>
      <c r="B63" s="258"/>
      <c r="C63" s="259"/>
      <c r="D63" s="237">
        <f aca="true" t="shared" si="5" ref="D63:I63">D16</f>
        <v>659.5</v>
      </c>
      <c r="E63" s="237">
        <f t="shared" si="5"/>
        <v>0</v>
      </c>
      <c r="F63" s="237">
        <f t="shared" si="5"/>
        <v>350</v>
      </c>
      <c r="G63" s="237">
        <f t="shared" si="5"/>
        <v>309.5</v>
      </c>
      <c r="H63" s="237">
        <f t="shared" si="5"/>
        <v>0</v>
      </c>
      <c r="I63" s="237">
        <f t="shared" si="5"/>
        <v>0</v>
      </c>
      <c r="J63" s="260"/>
    </row>
    <row r="64" spans="1:10" ht="15">
      <c r="A64" s="241">
        <v>2013</v>
      </c>
      <c r="B64" s="258"/>
      <c r="C64" s="259"/>
      <c r="D64" s="237">
        <f aca="true" t="shared" si="6" ref="D64:I64">D25</f>
        <v>1265.3</v>
      </c>
      <c r="E64" s="237">
        <f t="shared" si="6"/>
        <v>0</v>
      </c>
      <c r="F64" s="237">
        <f t="shared" si="6"/>
        <v>919.3</v>
      </c>
      <c r="G64" s="237">
        <f t="shared" si="6"/>
        <v>346</v>
      </c>
      <c r="H64" s="237">
        <f t="shared" si="6"/>
        <v>0</v>
      </c>
      <c r="I64" s="237">
        <f t="shared" si="6"/>
        <v>0</v>
      </c>
      <c r="J64" s="260"/>
    </row>
    <row r="65" spans="1:10" ht="15">
      <c r="A65" s="241">
        <v>2014</v>
      </c>
      <c r="B65" s="258"/>
      <c r="C65" s="259"/>
      <c r="D65" s="237">
        <f aca="true" t="shared" si="7" ref="D65:I65">D31</f>
        <v>726</v>
      </c>
      <c r="E65" s="237">
        <f t="shared" si="7"/>
        <v>0</v>
      </c>
      <c r="F65" s="237">
        <f t="shared" si="7"/>
        <v>576</v>
      </c>
      <c r="G65" s="237">
        <f t="shared" si="7"/>
        <v>150</v>
      </c>
      <c r="H65" s="237">
        <f t="shared" si="7"/>
        <v>0</v>
      </c>
      <c r="I65" s="237">
        <f t="shared" si="7"/>
        <v>0</v>
      </c>
      <c r="J65" s="260"/>
    </row>
    <row r="66" spans="1:10" ht="15">
      <c r="A66" s="241">
        <v>2015</v>
      </c>
      <c r="B66" s="258"/>
      <c r="C66" s="259"/>
      <c r="D66" s="237">
        <f aca="true" t="shared" si="8" ref="D66:I66">D38</f>
        <v>3390</v>
      </c>
      <c r="E66" s="237">
        <f t="shared" si="8"/>
        <v>0</v>
      </c>
      <c r="F66" s="237">
        <f t="shared" si="8"/>
        <v>0</v>
      </c>
      <c r="G66" s="237">
        <f t="shared" si="8"/>
        <v>3390</v>
      </c>
      <c r="H66" s="237">
        <f t="shared" si="8"/>
        <v>0</v>
      </c>
      <c r="I66" s="237">
        <f t="shared" si="8"/>
        <v>0</v>
      </c>
      <c r="J66" s="260"/>
    </row>
    <row r="67" spans="1:10" ht="15">
      <c r="A67" s="261">
        <v>2016</v>
      </c>
      <c r="B67" s="261"/>
      <c r="C67" s="259"/>
      <c r="D67" s="237">
        <f aca="true" t="shared" si="9" ref="D67:I67">D55</f>
        <v>2630</v>
      </c>
      <c r="E67" s="237">
        <f t="shared" si="9"/>
        <v>1222</v>
      </c>
      <c r="F67" s="237">
        <f t="shared" si="9"/>
        <v>671</v>
      </c>
      <c r="G67" s="237">
        <f t="shared" si="9"/>
        <v>737</v>
      </c>
      <c r="H67" s="237">
        <f t="shared" si="9"/>
        <v>0</v>
      </c>
      <c r="I67" s="237">
        <f t="shared" si="9"/>
        <v>0</v>
      </c>
      <c r="J67" s="260"/>
    </row>
    <row r="68" spans="1:10" ht="15">
      <c r="A68" s="261">
        <v>2017</v>
      </c>
      <c r="B68" s="261"/>
      <c r="C68" s="259"/>
      <c r="D68" s="237">
        <f aca="true" t="shared" si="10" ref="D68:I68">D61</f>
        <v>212</v>
      </c>
      <c r="E68" s="237">
        <f t="shared" si="10"/>
        <v>0</v>
      </c>
      <c r="F68" s="237">
        <f t="shared" si="10"/>
        <v>0</v>
      </c>
      <c r="G68" s="237">
        <f t="shared" si="10"/>
        <v>212</v>
      </c>
      <c r="H68" s="237">
        <f t="shared" si="10"/>
        <v>0</v>
      </c>
      <c r="I68" s="237">
        <f t="shared" si="10"/>
        <v>0</v>
      </c>
      <c r="J68" s="260"/>
    </row>
    <row r="69" spans="1:10" ht="15">
      <c r="A69" s="50"/>
      <c r="B69" s="50"/>
      <c r="C69" s="49"/>
      <c r="D69" s="92"/>
      <c r="E69" s="92"/>
      <c r="F69" s="92"/>
      <c r="G69" s="92"/>
      <c r="H69" s="92"/>
      <c r="I69" s="92"/>
      <c r="J69" s="50"/>
    </row>
    <row r="70" spans="1:10" ht="14.25">
      <c r="A70" s="49"/>
      <c r="B70" s="49"/>
      <c r="C70" s="49"/>
      <c r="D70" s="97"/>
      <c r="E70" s="38"/>
      <c r="F70" s="38"/>
      <c r="G70" s="38"/>
      <c r="H70" s="38"/>
      <c r="I70" s="38"/>
      <c r="J70" s="49"/>
    </row>
    <row r="71" spans="1:10" ht="14.25">
      <c r="A71" s="49"/>
      <c r="B71" s="49"/>
      <c r="C71" s="49"/>
      <c r="D71" s="97"/>
      <c r="E71" s="97"/>
      <c r="F71" s="97"/>
      <c r="G71" s="97"/>
      <c r="H71" s="97"/>
      <c r="I71" s="97"/>
      <c r="J71" s="49"/>
    </row>
    <row r="72" spans="1:10" ht="14.25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14.25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4.25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4.25">
      <c r="A75" s="49"/>
      <c r="B75" s="49"/>
      <c r="C75" s="49"/>
      <c r="D75" s="49"/>
      <c r="E75" s="49"/>
      <c r="F75" s="49"/>
      <c r="G75" s="49"/>
      <c r="H75" s="49"/>
      <c r="I75" s="49"/>
      <c r="J75" s="49"/>
    </row>
  </sheetData>
  <mergeCells count="71">
    <mergeCell ref="A23:B23"/>
    <mergeCell ref="A21:B21"/>
    <mergeCell ref="A37:B37"/>
    <mergeCell ref="A61:C61"/>
    <mergeCell ref="A59:B59"/>
    <mergeCell ref="A28:B28"/>
    <mergeCell ref="A33:B33"/>
    <mergeCell ref="A36:B36"/>
    <mergeCell ref="A25:C25"/>
    <mergeCell ref="A24:B24"/>
    <mergeCell ref="G1:J3"/>
    <mergeCell ref="D9:I9"/>
    <mergeCell ref="G10:H10"/>
    <mergeCell ref="A6:J7"/>
    <mergeCell ref="I4:J4"/>
    <mergeCell ref="A68:B68"/>
    <mergeCell ref="A65:B65"/>
    <mergeCell ref="A66:B66"/>
    <mergeCell ref="A67:B67"/>
    <mergeCell ref="A64:B64"/>
    <mergeCell ref="A56:C56"/>
    <mergeCell ref="A63:B63"/>
    <mergeCell ref="A38:B38"/>
    <mergeCell ref="A54:B54"/>
    <mergeCell ref="A57:B57"/>
    <mergeCell ref="A58:B58"/>
    <mergeCell ref="A62:C62"/>
    <mergeCell ref="A39:C39"/>
    <mergeCell ref="A60:B60"/>
    <mergeCell ref="A13:B13"/>
    <mergeCell ref="A14:B14"/>
    <mergeCell ref="A5:J5"/>
    <mergeCell ref="A11:C11"/>
    <mergeCell ref="D8:I8"/>
    <mergeCell ref="J8:J10"/>
    <mergeCell ref="D17:J17"/>
    <mergeCell ref="A16:C16"/>
    <mergeCell ref="A17:C17"/>
    <mergeCell ref="A22:B22"/>
    <mergeCell ref="A20:B20"/>
    <mergeCell ref="A18:C18"/>
    <mergeCell ref="A19:B19"/>
    <mergeCell ref="D32:J32"/>
    <mergeCell ref="A32:C32"/>
    <mergeCell ref="A31:C31"/>
    <mergeCell ref="A8:C10"/>
    <mergeCell ref="A12:C12"/>
    <mergeCell ref="A26:B26"/>
    <mergeCell ref="A29:B29"/>
    <mergeCell ref="A30:B30"/>
    <mergeCell ref="A27:B27"/>
    <mergeCell ref="A15:B15"/>
    <mergeCell ref="D39:J39"/>
    <mergeCell ref="D56:J56"/>
    <mergeCell ref="A55:B55"/>
    <mergeCell ref="A53:B53"/>
    <mergeCell ref="A44:B44"/>
    <mergeCell ref="A49:B49"/>
    <mergeCell ref="A48:B48"/>
    <mergeCell ref="A47:B47"/>
    <mergeCell ref="A52:B52"/>
    <mergeCell ref="A51:B51"/>
    <mergeCell ref="A34:B34"/>
    <mergeCell ref="A35:B35"/>
    <mergeCell ref="A46:B46"/>
    <mergeCell ref="A50:B50"/>
    <mergeCell ref="A45:B45"/>
    <mergeCell ref="A40:B40"/>
    <mergeCell ref="A42:B42"/>
    <mergeCell ref="A41:B41"/>
    <mergeCell ref="A43:B43"/>
  </mergeCells>
  <printOptions/>
  <pageMargins left="0.5905511811023623" right="0.1968503937007874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85">
      <selection activeCell="C121" sqref="C121"/>
    </sheetView>
  </sheetViews>
  <sheetFormatPr defaultColWidth="9.140625" defaultRowHeight="12.75"/>
  <cols>
    <col min="1" max="1" width="12.7109375" style="0" customWidth="1"/>
    <col min="2" max="2" width="30.140625" style="73" customWidth="1"/>
    <col min="3" max="3" width="9.421875" style="0" customWidth="1"/>
    <col min="5" max="5" width="9.57421875" style="0" customWidth="1"/>
    <col min="6" max="6" width="0.2890625" style="0" hidden="1" customWidth="1"/>
    <col min="7" max="7" width="9.00390625" style="0" customWidth="1"/>
    <col min="8" max="8" width="8.57421875" style="0" customWidth="1"/>
    <col min="9" max="9" width="8.8515625" style="0" customWidth="1"/>
    <col min="10" max="10" width="31.140625" style="0" customWidth="1"/>
  </cols>
  <sheetData>
    <row r="1" spans="9:10" ht="12.75">
      <c r="I1" s="156" t="s">
        <v>104</v>
      </c>
      <c r="J1" s="156"/>
    </row>
    <row r="2" spans="9:10" ht="12.75">
      <c r="I2" s="156"/>
      <c r="J2" s="156"/>
    </row>
    <row r="3" spans="9:10" ht="12.75">
      <c r="I3" s="156"/>
      <c r="J3" s="156"/>
    </row>
    <row r="4" spans="9:10" ht="12.75">
      <c r="I4" s="156"/>
      <c r="J4" s="156"/>
    </row>
    <row r="5" spans="9:10" ht="12.75">
      <c r="I5" s="94"/>
      <c r="J5" s="94"/>
    </row>
    <row r="6" spans="1:10" ht="12.75">
      <c r="A6" s="159" t="s">
        <v>60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.75">
      <c r="A7" s="148" t="s">
        <v>61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2.75">
      <c r="A8" s="149" t="s">
        <v>64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5.2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35.25" customHeight="1">
      <c r="A10" s="139" t="s">
        <v>0</v>
      </c>
      <c r="B10" s="139"/>
      <c r="C10" s="139" t="s">
        <v>1</v>
      </c>
      <c r="D10" s="139"/>
      <c r="E10" s="139"/>
      <c r="F10" s="139"/>
      <c r="G10" s="139"/>
      <c r="H10" s="139"/>
      <c r="I10" s="139"/>
      <c r="J10" s="139" t="s">
        <v>23</v>
      </c>
    </row>
    <row r="11" spans="1:10" ht="15.75">
      <c r="A11" s="139"/>
      <c r="B11" s="139"/>
      <c r="C11" s="154" t="s">
        <v>3</v>
      </c>
      <c r="D11" s="155" t="s">
        <v>4</v>
      </c>
      <c r="E11" s="155"/>
      <c r="F11" s="155"/>
      <c r="G11" s="155"/>
      <c r="H11" s="155"/>
      <c r="I11" s="155"/>
      <c r="J11" s="139"/>
    </row>
    <row r="12" spans="1:10" ht="75.75" customHeight="1">
      <c r="A12" s="139"/>
      <c r="B12" s="139"/>
      <c r="C12" s="154"/>
      <c r="D12" s="3" t="s">
        <v>5</v>
      </c>
      <c r="E12" s="137" t="s">
        <v>6</v>
      </c>
      <c r="F12" s="137"/>
      <c r="G12" s="3" t="s">
        <v>7</v>
      </c>
      <c r="H12" s="3" t="s">
        <v>8</v>
      </c>
      <c r="I12" s="3" t="s">
        <v>9</v>
      </c>
      <c r="J12" s="139"/>
    </row>
    <row r="13" spans="1:10" ht="15.75">
      <c r="A13" s="262" t="s">
        <v>10</v>
      </c>
      <c r="B13" s="262"/>
      <c r="C13" s="263"/>
      <c r="D13" s="263"/>
      <c r="E13" s="263"/>
      <c r="F13" s="263"/>
      <c r="G13" s="263"/>
      <c r="H13" s="263"/>
      <c r="I13" s="263"/>
      <c r="J13" s="263"/>
    </row>
    <row r="14" spans="1:10" ht="15.75">
      <c r="A14" s="115" t="s">
        <v>27</v>
      </c>
      <c r="B14" s="134"/>
      <c r="C14" s="21"/>
      <c r="D14" s="21"/>
      <c r="E14" s="21"/>
      <c r="F14" s="21"/>
      <c r="G14" s="21"/>
      <c r="H14" s="21"/>
      <c r="I14" s="21"/>
      <c r="J14" s="21"/>
    </row>
    <row r="15" spans="1:10" ht="40.5" customHeight="1">
      <c r="A15" s="118" t="s">
        <v>50</v>
      </c>
      <c r="B15" s="217"/>
      <c r="C15" s="67">
        <f>D15+E15+G15+H15+I15</f>
        <v>646.8</v>
      </c>
      <c r="D15" s="71"/>
      <c r="E15" s="33">
        <v>646.8</v>
      </c>
      <c r="F15" s="71"/>
      <c r="G15" s="71"/>
      <c r="H15" s="71"/>
      <c r="I15" s="71"/>
      <c r="J15" s="70" t="s">
        <v>32</v>
      </c>
    </row>
    <row r="16" spans="1:10" ht="38.25" customHeight="1">
      <c r="A16" s="130" t="s">
        <v>49</v>
      </c>
      <c r="B16" s="219"/>
      <c r="C16" s="32">
        <f>D16+E16+G16+H16+I16</f>
        <v>2000</v>
      </c>
      <c r="D16" s="33"/>
      <c r="E16" s="32">
        <v>2000</v>
      </c>
      <c r="F16" s="67"/>
      <c r="G16" s="67"/>
      <c r="H16" s="67"/>
      <c r="I16" s="67"/>
      <c r="J16" s="70" t="s">
        <v>32</v>
      </c>
    </row>
    <row r="17" spans="1:10" ht="15.75">
      <c r="A17" s="115" t="s">
        <v>19</v>
      </c>
      <c r="B17" s="134"/>
      <c r="C17" s="28"/>
      <c r="D17" s="28"/>
      <c r="E17" s="264"/>
      <c r="F17" s="264"/>
      <c r="G17" s="28"/>
      <c r="H17" s="28"/>
      <c r="I17" s="28"/>
      <c r="J17" s="77"/>
    </row>
    <row r="18" spans="1:10" s="216" customFormat="1" ht="45.75" customHeight="1">
      <c r="A18" s="105" t="s">
        <v>51</v>
      </c>
      <c r="B18" s="105"/>
      <c r="C18" s="30">
        <f>D18+E18+G18+H18+I18</f>
        <v>1000</v>
      </c>
      <c r="D18" s="68"/>
      <c r="E18" s="110">
        <v>1000</v>
      </c>
      <c r="F18" s="110"/>
      <c r="G18" s="68"/>
      <c r="H18" s="68"/>
      <c r="I18" s="68"/>
      <c r="J18" s="70" t="s">
        <v>24</v>
      </c>
    </row>
    <row r="19" spans="1:10" s="216" customFormat="1" ht="33.75" customHeight="1">
      <c r="A19" s="113" t="s">
        <v>21</v>
      </c>
      <c r="B19" s="117"/>
      <c r="C19" s="30">
        <f>D19+E19+G19+H19+I19</f>
        <v>337</v>
      </c>
      <c r="D19" s="68"/>
      <c r="E19" s="142"/>
      <c r="F19" s="143"/>
      <c r="G19" s="30">
        <v>337</v>
      </c>
      <c r="H19" s="68"/>
      <c r="I19" s="68"/>
      <c r="J19" s="70" t="s">
        <v>24</v>
      </c>
    </row>
    <row r="20" spans="1:10" s="216" customFormat="1" ht="19.5" customHeight="1">
      <c r="A20" s="115" t="s">
        <v>31</v>
      </c>
      <c r="B20" s="116"/>
      <c r="C20" s="68"/>
      <c r="D20" s="68"/>
      <c r="E20" s="104"/>
      <c r="F20" s="106"/>
      <c r="G20" s="30"/>
      <c r="H20" s="68"/>
      <c r="I20" s="68"/>
      <c r="J20" s="70"/>
    </row>
    <row r="21" spans="1:10" s="216" customFormat="1" ht="33.75" customHeight="1">
      <c r="A21" s="113" t="s">
        <v>56</v>
      </c>
      <c r="B21" s="114"/>
      <c r="C21" s="30">
        <f>D21+E21+G21+H21+I21</f>
        <v>3600</v>
      </c>
      <c r="D21" s="30"/>
      <c r="E21" s="265">
        <v>3000</v>
      </c>
      <c r="F21" s="266"/>
      <c r="G21" s="30">
        <v>600</v>
      </c>
      <c r="H21" s="68"/>
      <c r="I21" s="68"/>
      <c r="J21" s="70" t="s">
        <v>33</v>
      </c>
    </row>
    <row r="22" spans="1:10" s="216" customFormat="1" ht="17.25" customHeight="1">
      <c r="A22" s="140" t="s">
        <v>22</v>
      </c>
      <c r="B22" s="141"/>
      <c r="C22" s="68"/>
      <c r="D22" s="68"/>
      <c r="E22" s="142"/>
      <c r="F22" s="143"/>
      <c r="G22" s="68"/>
      <c r="H22" s="68"/>
      <c r="I22" s="68"/>
      <c r="J22" s="69"/>
    </row>
    <row r="23" spans="1:10" s="216" customFormat="1" ht="36" customHeight="1">
      <c r="A23" s="118" t="s">
        <v>44</v>
      </c>
      <c r="B23" s="217"/>
      <c r="C23" s="30">
        <f>D23+E23+G23+H23+I23</f>
        <v>63</v>
      </c>
      <c r="D23" s="68"/>
      <c r="E23" s="142"/>
      <c r="F23" s="147"/>
      <c r="G23" s="30">
        <v>60</v>
      </c>
      <c r="H23" s="30">
        <v>3</v>
      </c>
      <c r="I23" s="68"/>
      <c r="J23" s="70" t="s">
        <v>25</v>
      </c>
    </row>
    <row r="24" spans="1:10" s="216" customFormat="1" ht="15" customHeight="1">
      <c r="A24" s="115" t="s">
        <v>28</v>
      </c>
      <c r="B24" s="116"/>
      <c r="C24" s="68"/>
      <c r="D24" s="68"/>
      <c r="E24" s="104"/>
      <c r="F24" s="106"/>
      <c r="G24" s="68"/>
      <c r="H24" s="68"/>
      <c r="I24" s="68"/>
      <c r="J24" s="70"/>
    </row>
    <row r="25" spans="1:10" s="216" customFormat="1" ht="44.25" customHeight="1">
      <c r="A25" s="113" t="s">
        <v>52</v>
      </c>
      <c r="B25" s="114"/>
      <c r="C25" s="30">
        <v>850</v>
      </c>
      <c r="D25" s="30"/>
      <c r="E25" s="267">
        <v>850</v>
      </c>
      <c r="F25" s="268"/>
      <c r="G25" s="30"/>
      <c r="H25" s="30" t="s">
        <v>45</v>
      </c>
      <c r="I25" s="68"/>
      <c r="J25" s="70" t="s">
        <v>26</v>
      </c>
    </row>
    <row r="26" spans="1:10" ht="15.75">
      <c r="A26" s="269" t="s">
        <v>13</v>
      </c>
      <c r="B26" s="269"/>
      <c r="C26" s="246">
        <f aca="true" t="shared" si="0" ref="C26:I26">SUM(C15:C25)</f>
        <v>8496.8</v>
      </c>
      <c r="D26" s="246">
        <f t="shared" si="0"/>
        <v>0</v>
      </c>
      <c r="E26" s="246">
        <f t="shared" si="0"/>
        <v>7496.8</v>
      </c>
      <c r="F26" s="246">
        <f t="shared" si="0"/>
        <v>0</v>
      </c>
      <c r="G26" s="246">
        <f t="shared" si="0"/>
        <v>997</v>
      </c>
      <c r="H26" s="246">
        <f t="shared" si="0"/>
        <v>3</v>
      </c>
      <c r="I26" s="246">
        <f t="shared" si="0"/>
        <v>0</v>
      </c>
      <c r="J26" s="77"/>
    </row>
    <row r="27" spans="1:10" ht="15.75">
      <c r="A27" s="262" t="s">
        <v>11</v>
      </c>
      <c r="B27" s="262"/>
      <c r="C27" s="263"/>
      <c r="D27" s="263"/>
      <c r="E27" s="263"/>
      <c r="F27" s="263"/>
      <c r="G27" s="263"/>
      <c r="H27" s="263"/>
      <c r="I27" s="263"/>
      <c r="J27" s="263"/>
    </row>
    <row r="28" spans="1:10" ht="15.75">
      <c r="A28" s="115" t="s">
        <v>19</v>
      </c>
      <c r="B28" s="134"/>
      <c r="C28" s="30"/>
      <c r="D28" s="30"/>
      <c r="E28" s="110"/>
      <c r="F28" s="110"/>
      <c r="G28" s="30"/>
      <c r="H28" s="30"/>
      <c r="I28" s="30"/>
      <c r="J28" s="77"/>
    </row>
    <row r="29" spans="1:10" ht="33.75">
      <c r="A29" s="105" t="s">
        <v>46</v>
      </c>
      <c r="B29" s="105"/>
      <c r="C29" s="30">
        <f>D29+E29+G29+H29+I29</f>
        <v>200</v>
      </c>
      <c r="D29" s="30"/>
      <c r="E29" s="110">
        <v>163</v>
      </c>
      <c r="F29" s="110"/>
      <c r="G29" s="30">
        <v>32</v>
      </c>
      <c r="H29" s="30">
        <v>5</v>
      </c>
      <c r="I29" s="30"/>
      <c r="J29" s="70" t="s">
        <v>24</v>
      </c>
    </row>
    <row r="30" spans="1:10" ht="18.75" customHeight="1">
      <c r="A30" s="115" t="s">
        <v>31</v>
      </c>
      <c r="B30" s="116"/>
      <c r="C30" s="30"/>
      <c r="D30" s="30"/>
      <c r="E30" s="30"/>
      <c r="F30" s="30"/>
      <c r="G30" s="30"/>
      <c r="H30" s="30"/>
      <c r="I30" s="30"/>
      <c r="J30" s="77"/>
    </row>
    <row r="31" spans="1:10" ht="43.5" customHeight="1">
      <c r="A31" s="113" t="s">
        <v>76</v>
      </c>
      <c r="B31" s="114"/>
      <c r="C31" s="30">
        <f>D31+E31+G31+H31+I31</f>
        <v>8350</v>
      </c>
      <c r="D31" s="30"/>
      <c r="E31" s="30">
        <v>7950</v>
      </c>
      <c r="F31" s="30"/>
      <c r="G31" s="30">
        <v>300</v>
      </c>
      <c r="H31" s="30">
        <v>100</v>
      </c>
      <c r="I31" s="30"/>
      <c r="J31" s="70" t="s">
        <v>33</v>
      </c>
    </row>
    <row r="32" spans="1:10" ht="17.25" customHeight="1">
      <c r="A32" s="115" t="s">
        <v>22</v>
      </c>
      <c r="B32" s="116"/>
      <c r="C32" s="30"/>
      <c r="D32" s="30"/>
      <c r="E32" s="30"/>
      <c r="F32" s="30"/>
      <c r="G32" s="30"/>
      <c r="H32" s="30"/>
      <c r="I32" s="30"/>
      <c r="J32" s="77"/>
    </row>
    <row r="33" spans="1:10" ht="42" customHeight="1">
      <c r="A33" s="113" t="s">
        <v>29</v>
      </c>
      <c r="B33" s="114"/>
      <c r="C33" s="30">
        <f>D33+E33+G33+H33+I33</f>
        <v>64</v>
      </c>
      <c r="D33" s="30"/>
      <c r="E33" s="30"/>
      <c r="F33" s="30"/>
      <c r="G33" s="30">
        <v>53</v>
      </c>
      <c r="H33" s="30">
        <v>11</v>
      </c>
      <c r="I33" s="30"/>
      <c r="J33" s="70" t="s">
        <v>25</v>
      </c>
    </row>
    <row r="34" spans="1:10" ht="33" customHeight="1">
      <c r="A34" s="113" t="s">
        <v>48</v>
      </c>
      <c r="B34" s="114"/>
      <c r="C34" s="30">
        <f>D34+E34+G34+H34+I34</f>
        <v>7361</v>
      </c>
      <c r="D34" s="76"/>
      <c r="E34" s="30">
        <v>6000</v>
      </c>
      <c r="F34" s="30"/>
      <c r="G34" s="30">
        <v>1361</v>
      </c>
      <c r="H34" s="30">
        <v>0</v>
      </c>
      <c r="I34" s="76"/>
      <c r="J34" s="70" t="s">
        <v>25</v>
      </c>
    </row>
    <row r="35" spans="1:10" ht="17.25" customHeight="1">
      <c r="A35" s="115" t="s">
        <v>28</v>
      </c>
      <c r="B35" s="116"/>
      <c r="C35" s="30"/>
      <c r="D35" s="30"/>
      <c r="E35" s="30"/>
      <c r="F35" s="30"/>
      <c r="G35" s="30"/>
      <c r="H35" s="30"/>
      <c r="I35" s="30"/>
      <c r="J35" s="77"/>
    </row>
    <row r="36" spans="1:10" ht="33.75" customHeight="1">
      <c r="A36" s="118" t="s">
        <v>30</v>
      </c>
      <c r="B36" s="217"/>
      <c r="C36" s="30">
        <f>D36+E36+G36+H36+I36</f>
        <v>90</v>
      </c>
      <c r="D36" s="30"/>
      <c r="E36" s="30"/>
      <c r="F36" s="30"/>
      <c r="G36" s="30">
        <v>70</v>
      </c>
      <c r="H36" s="30">
        <v>20</v>
      </c>
      <c r="I36" s="30"/>
      <c r="J36" s="70" t="s">
        <v>26</v>
      </c>
    </row>
    <row r="37" spans="1:10" ht="15.75">
      <c r="A37" s="269" t="s">
        <v>14</v>
      </c>
      <c r="B37" s="269"/>
      <c r="C37" s="246">
        <f aca="true" t="shared" si="1" ref="C37:I37">SUM(C28:C36)</f>
        <v>16065</v>
      </c>
      <c r="D37" s="246">
        <f t="shared" si="1"/>
        <v>0</v>
      </c>
      <c r="E37" s="246">
        <f t="shared" si="1"/>
        <v>14113</v>
      </c>
      <c r="F37" s="246">
        <f t="shared" si="1"/>
        <v>0</v>
      </c>
      <c r="G37" s="246">
        <f t="shared" si="1"/>
        <v>1816</v>
      </c>
      <c r="H37" s="246">
        <f t="shared" si="1"/>
        <v>136</v>
      </c>
      <c r="I37" s="246">
        <f t="shared" si="1"/>
        <v>0</v>
      </c>
      <c r="J37" s="78"/>
    </row>
    <row r="38" spans="1:10" ht="15.75">
      <c r="A38" s="262" t="s">
        <v>12</v>
      </c>
      <c r="B38" s="262"/>
      <c r="C38" s="263"/>
      <c r="D38" s="263"/>
      <c r="E38" s="263"/>
      <c r="F38" s="263"/>
      <c r="G38" s="263"/>
      <c r="H38" s="263"/>
      <c r="I38" s="263"/>
      <c r="J38" s="263"/>
    </row>
    <row r="39" spans="1:10" ht="15.75" customHeight="1">
      <c r="A39" s="115" t="s">
        <v>27</v>
      </c>
      <c r="B39" s="134"/>
      <c r="C39" s="28"/>
      <c r="D39" s="28"/>
      <c r="E39" s="264"/>
      <c r="F39" s="264"/>
      <c r="G39" s="28"/>
      <c r="H39" s="28"/>
      <c r="I39" s="28"/>
      <c r="J39" s="77"/>
    </row>
    <row r="40" spans="1:10" ht="37.5" customHeight="1">
      <c r="A40" s="113" t="s">
        <v>93</v>
      </c>
      <c r="B40" s="114"/>
      <c r="C40" s="270">
        <f>D40+E40+G40+H40+I40</f>
        <v>849</v>
      </c>
      <c r="D40" s="28"/>
      <c r="E40" s="28"/>
      <c r="F40" s="28"/>
      <c r="G40" s="28"/>
      <c r="H40" s="270">
        <v>849</v>
      </c>
      <c r="I40" s="28"/>
      <c r="J40" s="70" t="s">
        <v>32</v>
      </c>
    </row>
    <row r="41" spans="1:10" s="216" customFormat="1" ht="38.25" customHeight="1">
      <c r="A41" s="113" t="s">
        <v>93</v>
      </c>
      <c r="B41" s="114"/>
      <c r="C41" s="30">
        <f>D41+E41+G41+H41+I41</f>
        <v>210</v>
      </c>
      <c r="D41" s="68"/>
      <c r="E41" s="30"/>
      <c r="F41" s="30"/>
      <c r="G41" s="30"/>
      <c r="H41" s="30">
        <v>210</v>
      </c>
      <c r="I41" s="68"/>
      <c r="J41" s="70" t="s">
        <v>32</v>
      </c>
    </row>
    <row r="42" spans="1:10" s="216" customFormat="1" ht="35.25" customHeight="1">
      <c r="A42" s="113" t="s">
        <v>94</v>
      </c>
      <c r="B42" s="114"/>
      <c r="C42" s="30">
        <f>D42+E42+G42+H42+I42</f>
        <v>80</v>
      </c>
      <c r="D42" s="68"/>
      <c r="E42" s="30"/>
      <c r="F42" s="30"/>
      <c r="G42" s="30"/>
      <c r="H42" s="30">
        <v>20</v>
      </c>
      <c r="I42" s="102">
        <v>60</v>
      </c>
      <c r="J42" s="70" t="s">
        <v>32</v>
      </c>
    </row>
    <row r="43" spans="1:10" s="216" customFormat="1" ht="39.75" customHeight="1">
      <c r="A43" s="113" t="s">
        <v>80</v>
      </c>
      <c r="B43" s="114"/>
      <c r="C43" s="30">
        <f>D43+E43+G43+H43+I43</f>
        <v>157</v>
      </c>
      <c r="D43" s="68"/>
      <c r="E43" s="30"/>
      <c r="F43" s="30"/>
      <c r="G43" s="30"/>
      <c r="H43" s="30">
        <v>157</v>
      </c>
      <c r="I43" s="68"/>
      <c r="J43" s="70" t="s">
        <v>32</v>
      </c>
    </row>
    <row r="44" spans="1:10" ht="15.75" customHeight="1">
      <c r="A44" s="115" t="s">
        <v>28</v>
      </c>
      <c r="B44" s="116"/>
      <c r="C44" s="30"/>
      <c r="D44" s="76"/>
      <c r="E44" s="68"/>
      <c r="F44" s="68"/>
      <c r="G44" s="68"/>
      <c r="H44" s="30"/>
      <c r="I44" s="76"/>
      <c r="J44" s="70"/>
    </row>
    <row r="45" spans="1:10" ht="36.75" customHeight="1">
      <c r="A45" s="105" t="s">
        <v>74</v>
      </c>
      <c r="B45" s="105"/>
      <c r="C45" s="30">
        <f>D45+E45+G45+H45+I45</f>
        <v>260</v>
      </c>
      <c r="D45" s="76"/>
      <c r="E45" s="30"/>
      <c r="F45" s="30"/>
      <c r="G45" s="30"/>
      <c r="H45" s="30">
        <v>260</v>
      </c>
      <c r="I45" s="76"/>
      <c r="J45" s="70" t="s">
        <v>26</v>
      </c>
    </row>
    <row r="46" spans="1:10" ht="15.75">
      <c r="A46" s="269" t="s">
        <v>15</v>
      </c>
      <c r="B46" s="269"/>
      <c r="C46" s="246">
        <f aca="true" t="shared" si="2" ref="C46:I46">SUM(C39:C45)</f>
        <v>1556</v>
      </c>
      <c r="D46" s="246">
        <f t="shared" si="2"/>
        <v>0</v>
      </c>
      <c r="E46" s="246">
        <f t="shared" si="2"/>
        <v>0</v>
      </c>
      <c r="F46" s="246">
        <f t="shared" si="2"/>
        <v>0</v>
      </c>
      <c r="G46" s="246">
        <f t="shared" si="2"/>
        <v>0</v>
      </c>
      <c r="H46" s="246">
        <f t="shared" si="2"/>
        <v>1496</v>
      </c>
      <c r="I46" s="246">
        <f t="shared" si="2"/>
        <v>60</v>
      </c>
      <c r="J46" s="77"/>
    </row>
    <row r="47" spans="1:10" ht="15.75">
      <c r="A47" s="262" t="s">
        <v>86</v>
      </c>
      <c r="B47" s="262"/>
      <c r="C47" s="263"/>
      <c r="D47" s="263"/>
      <c r="E47" s="263"/>
      <c r="F47" s="263"/>
      <c r="G47" s="263"/>
      <c r="H47" s="263"/>
      <c r="I47" s="263"/>
      <c r="J47" s="263"/>
    </row>
    <row r="48" spans="1:10" ht="15.75">
      <c r="A48" s="115" t="s">
        <v>27</v>
      </c>
      <c r="B48" s="134"/>
      <c r="C48" s="31"/>
      <c r="D48" s="31"/>
      <c r="E48" s="31"/>
      <c r="F48" s="31"/>
      <c r="G48" s="31"/>
      <c r="H48" s="31"/>
      <c r="I48" s="31"/>
      <c r="J48" s="21"/>
    </row>
    <row r="49" spans="1:11" ht="35.25" customHeight="1">
      <c r="A49" s="113" t="s">
        <v>95</v>
      </c>
      <c r="B49" s="114"/>
      <c r="C49" s="30">
        <f>D49+E49+G49+H49+I49</f>
        <v>210</v>
      </c>
      <c r="D49" s="68"/>
      <c r="E49" s="110"/>
      <c r="F49" s="110"/>
      <c r="G49" s="30"/>
      <c r="H49" s="30">
        <v>210</v>
      </c>
      <c r="I49" s="68"/>
      <c r="J49" s="70" t="s">
        <v>32</v>
      </c>
      <c r="K49">
        <v>11.54</v>
      </c>
    </row>
    <row r="50" spans="1:10" ht="51.75" customHeight="1">
      <c r="A50" s="113" t="s">
        <v>78</v>
      </c>
      <c r="B50" s="114"/>
      <c r="C50" s="271">
        <f>D50+E50+G50+H50+I50</f>
        <v>5635.93</v>
      </c>
      <c r="D50" s="68"/>
      <c r="E50" s="271">
        <v>4985.55</v>
      </c>
      <c r="F50" s="271"/>
      <c r="G50" s="271">
        <v>575.28</v>
      </c>
      <c r="H50" s="271">
        <v>75.1</v>
      </c>
      <c r="I50" s="68"/>
      <c r="J50" s="70" t="s">
        <v>32</v>
      </c>
    </row>
    <row r="51" spans="1:10" ht="15.75">
      <c r="A51" s="115" t="s">
        <v>22</v>
      </c>
      <c r="B51" s="116"/>
      <c r="C51" s="30"/>
      <c r="D51" s="76"/>
      <c r="E51" s="109"/>
      <c r="F51" s="109"/>
      <c r="G51" s="76"/>
      <c r="H51" s="76"/>
      <c r="I51" s="76"/>
      <c r="J51" s="77"/>
    </row>
    <row r="52" spans="1:10" ht="24.75" customHeight="1">
      <c r="A52" s="113" t="s">
        <v>35</v>
      </c>
      <c r="B52" s="117"/>
      <c r="C52" s="30">
        <f>D52+E52+G52+H52+I52</f>
        <v>60</v>
      </c>
      <c r="D52" s="76"/>
      <c r="E52" s="30"/>
      <c r="F52" s="30"/>
      <c r="G52" s="30"/>
      <c r="H52" s="76"/>
      <c r="I52" s="30">
        <v>60</v>
      </c>
      <c r="J52" s="70" t="s">
        <v>25</v>
      </c>
    </row>
    <row r="53" spans="1:10" ht="19.5" customHeight="1">
      <c r="A53" s="115" t="s">
        <v>28</v>
      </c>
      <c r="B53" s="116"/>
      <c r="C53" s="30"/>
      <c r="D53" s="76"/>
      <c r="E53" s="68"/>
      <c r="F53" s="68"/>
      <c r="G53" s="68"/>
      <c r="H53" s="76"/>
      <c r="I53" s="76"/>
      <c r="J53" s="77"/>
    </row>
    <row r="54" spans="1:10" ht="42" customHeight="1">
      <c r="A54" s="113" t="s">
        <v>79</v>
      </c>
      <c r="B54" s="114"/>
      <c r="C54" s="271">
        <f>D54+E54+G54+H54+I54</f>
        <v>7824.089999999999</v>
      </c>
      <c r="D54" s="272"/>
      <c r="E54" s="271">
        <v>6921.19</v>
      </c>
      <c r="F54" s="271"/>
      <c r="G54" s="271"/>
      <c r="H54" s="271">
        <v>902.9</v>
      </c>
      <c r="I54" s="272"/>
      <c r="J54" s="70" t="s">
        <v>26</v>
      </c>
    </row>
    <row r="55" spans="1:10" ht="15.75">
      <c r="A55" s="269" t="s">
        <v>16</v>
      </c>
      <c r="B55" s="269"/>
      <c r="C55" s="273">
        <f aca="true" t="shared" si="3" ref="C55:I55">SUM(C49:C54)</f>
        <v>13730.02</v>
      </c>
      <c r="D55" s="273">
        <f t="shared" si="3"/>
        <v>0</v>
      </c>
      <c r="E55" s="273">
        <f t="shared" si="3"/>
        <v>11906.74</v>
      </c>
      <c r="F55" s="273">
        <f t="shared" si="3"/>
        <v>0</v>
      </c>
      <c r="G55" s="273">
        <f t="shared" si="3"/>
        <v>575.28</v>
      </c>
      <c r="H55" s="273">
        <f t="shared" si="3"/>
        <v>1188</v>
      </c>
      <c r="I55" s="273">
        <f t="shared" si="3"/>
        <v>60</v>
      </c>
      <c r="J55" s="78"/>
    </row>
    <row r="56" spans="1:10" ht="15.75">
      <c r="A56" s="274" t="s">
        <v>87</v>
      </c>
      <c r="B56" s="275"/>
      <c r="C56" s="276"/>
      <c r="D56" s="249"/>
      <c r="E56" s="249"/>
      <c r="F56" s="249"/>
      <c r="G56" s="249"/>
      <c r="H56" s="249"/>
      <c r="I56" s="249"/>
      <c r="J56" s="250"/>
    </row>
    <row r="57" spans="1:10" ht="16.5" customHeight="1">
      <c r="A57" s="115" t="s">
        <v>19</v>
      </c>
      <c r="B57" s="134"/>
      <c r="C57" s="30"/>
      <c r="D57" s="76"/>
      <c r="E57" s="30"/>
      <c r="F57" s="76"/>
      <c r="G57" s="76"/>
      <c r="H57" s="76"/>
      <c r="I57" s="76"/>
      <c r="J57" s="70"/>
    </row>
    <row r="58" spans="1:10" ht="37.5" customHeight="1">
      <c r="A58" s="130" t="s">
        <v>36</v>
      </c>
      <c r="B58" s="131"/>
      <c r="C58" s="30">
        <f>D58+E58+G58+H58+I58</f>
        <v>380</v>
      </c>
      <c r="D58" s="68"/>
      <c r="E58" s="30">
        <v>336</v>
      </c>
      <c r="F58" s="68"/>
      <c r="G58" s="30">
        <v>39</v>
      </c>
      <c r="H58" s="30">
        <v>5</v>
      </c>
      <c r="I58" s="76"/>
      <c r="J58" s="70" t="s">
        <v>24</v>
      </c>
    </row>
    <row r="59" spans="1:10" ht="37.5" customHeight="1">
      <c r="A59" s="113" t="s">
        <v>96</v>
      </c>
      <c r="B59" s="117"/>
      <c r="C59" s="30">
        <f>D59+E59+G59+H59+I59</f>
        <v>1950</v>
      </c>
      <c r="D59" s="30"/>
      <c r="E59" s="30">
        <v>1841</v>
      </c>
      <c r="F59" s="30"/>
      <c r="G59" s="30">
        <v>103</v>
      </c>
      <c r="H59" s="30">
        <v>6</v>
      </c>
      <c r="I59" s="68"/>
      <c r="J59" s="70" t="s">
        <v>24</v>
      </c>
    </row>
    <row r="60" spans="1:10" ht="23.25" customHeight="1">
      <c r="A60" s="113" t="s">
        <v>97</v>
      </c>
      <c r="B60" s="117"/>
      <c r="C60" s="30">
        <f>D60+E60+G60+H60+I60</f>
        <v>1235</v>
      </c>
      <c r="D60" s="30"/>
      <c r="E60" s="30">
        <v>1166</v>
      </c>
      <c r="F60" s="30"/>
      <c r="G60" s="30">
        <v>65</v>
      </c>
      <c r="H60" s="30">
        <v>4</v>
      </c>
      <c r="I60" s="68"/>
      <c r="J60" s="70" t="s">
        <v>24</v>
      </c>
    </row>
    <row r="61" spans="1:10" ht="20.25" customHeight="1">
      <c r="A61" s="115" t="s">
        <v>57</v>
      </c>
      <c r="B61" s="134"/>
      <c r="C61" s="30"/>
      <c r="D61" s="30"/>
      <c r="E61" s="30"/>
      <c r="F61" s="30"/>
      <c r="G61" s="30"/>
      <c r="H61" s="30"/>
      <c r="I61" s="68"/>
      <c r="J61" s="70"/>
    </row>
    <row r="62" spans="1:10" ht="39.75" customHeight="1">
      <c r="A62" s="113" t="s">
        <v>81</v>
      </c>
      <c r="B62" s="114"/>
      <c r="C62" s="30">
        <f>D62+E62+G62+H62+I62</f>
        <v>20000</v>
      </c>
      <c r="D62" s="30"/>
      <c r="E62" s="30">
        <v>18880</v>
      </c>
      <c r="F62" s="30"/>
      <c r="G62" s="30">
        <v>1058</v>
      </c>
      <c r="H62" s="30">
        <v>62</v>
      </c>
      <c r="I62" s="30"/>
      <c r="J62" s="70" t="s">
        <v>33</v>
      </c>
    </row>
    <row r="63" spans="1:10" ht="39.75" customHeight="1">
      <c r="A63" s="113" t="s">
        <v>82</v>
      </c>
      <c r="B63" s="114"/>
      <c r="C63" s="30">
        <f>D63+E63+G63+H63+I63</f>
        <v>3600</v>
      </c>
      <c r="D63" s="30"/>
      <c r="E63" s="30">
        <v>3398</v>
      </c>
      <c r="F63" s="30"/>
      <c r="G63" s="30">
        <v>191</v>
      </c>
      <c r="H63" s="30">
        <v>11</v>
      </c>
      <c r="I63" s="30"/>
      <c r="J63" s="70" t="s">
        <v>33</v>
      </c>
    </row>
    <row r="64" spans="1:10" ht="15">
      <c r="A64" s="115" t="s">
        <v>22</v>
      </c>
      <c r="B64" s="116"/>
      <c r="C64" s="30"/>
      <c r="D64" s="76"/>
      <c r="E64" s="76"/>
      <c r="F64" s="76"/>
      <c r="G64" s="76"/>
      <c r="H64" s="76"/>
      <c r="I64" s="76"/>
      <c r="J64" s="78"/>
    </row>
    <row r="65" spans="1:10" ht="33.75">
      <c r="A65" s="113" t="s">
        <v>35</v>
      </c>
      <c r="B65" s="117"/>
      <c r="C65" s="30">
        <f>D65+E65+G65+H65+I65</f>
        <v>60</v>
      </c>
      <c r="D65" s="76"/>
      <c r="E65" s="76"/>
      <c r="F65" s="76"/>
      <c r="G65" s="76"/>
      <c r="H65" s="30"/>
      <c r="I65" s="30">
        <v>60</v>
      </c>
      <c r="J65" s="70" t="s">
        <v>25</v>
      </c>
    </row>
    <row r="66" spans="1:10" ht="52.5" customHeight="1">
      <c r="A66" s="118" t="s">
        <v>100</v>
      </c>
      <c r="B66" s="123"/>
      <c r="C66" s="30">
        <f>D66+E66+G66+H66+I66</f>
        <v>6110</v>
      </c>
      <c r="D66" s="30"/>
      <c r="E66" s="30">
        <v>5768</v>
      </c>
      <c r="F66" s="30"/>
      <c r="G66" s="30">
        <v>323</v>
      </c>
      <c r="H66" s="30">
        <v>19</v>
      </c>
      <c r="I66" s="30"/>
      <c r="J66" s="70" t="s">
        <v>25</v>
      </c>
    </row>
    <row r="67" spans="1:10" ht="38.25" customHeight="1">
      <c r="A67" s="118" t="s">
        <v>101</v>
      </c>
      <c r="B67" s="123"/>
      <c r="C67" s="30">
        <f>D67+E67+G67+H67+I67</f>
        <v>50</v>
      </c>
      <c r="D67" s="30"/>
      <c r="E67" s="30"/>
      <c r="F67" s="30"/>
      <c r="G67" s="30"/>
      <c r="H67" s="30">
        <v>50</v>
      </c>
      <c r="I67" s="30"/>
      <c r="J67" s="70" t="s">
        <v>25</v>
      </c>
    </row>
    <row r="68" spans="1:10" ht="15">
      <c r="A68" s="115" t="s">
        <v>28</v>
      </c>
      <c r="B68" s="116"/>
      <c r="C68" s="30"/>
      <c r="D68" s="76"/>
      <c r="E68" s="76"/>
      <c r="F68" s="76"/>
      <c r="G68" s="76"/>
      <c r="H68" s="76"/>
      <c r="I68" s="76"/>
      <c r="J68" s="79"/>
    </row>
    <row r="69" spans="1:10" ht="36.75" customHeight="1">
      <c r="A69" s="118" t="s">
        <v>75</v>
      </c>
      <c r="B69" s="218"/>
      <c r="C69" s="30">
        <f>D69+E69+G69+H69+I69</f>
        <v>3000</v>
      </c>
      <c r="D69" s="68"/>
      <c r="E69" s="30">
        <v>2832</v>
      </c>
      <c r="F69" s="30"/>
      <c r="G69" s="30">
        <v>159</v>
      </c>
      <c r="H69" s="30">
        <v>9</v>
      </c>
      <c r="I69" s="68"/>
      <c r="J69" s="70" t="s">
        <v>26</v>
      </c>
    </row>
    <row r="70" spans="1:10" ht="36" customHeight="1">
      <c r="A70" s="118" t="s">
        <v>77</v>
      </c>
      <c r="B70" s="217"/>
      <c r="C70" s="30">
        <f>D70+E70+G70+H70+I70</f>
        <v>70</v>
      </c>
      <c r="D70" s="76"/>
      <c r="E70" s="76"/>
      <c r="F70" s="76"/>
      <c r="G70" s="30"/>
      <c r="H70" s="30">
        <v>70</v>
      </c>
      <c r="I70" s="76"/>
      <c r="J70" s="70" t="s">
        <v>26</v>
      </c>
    </row>
    <row r="71" spans="1:10" ht="36" customHeight="1">
      <c r="A71" s="113" t="s">
        <v>72</v>
      </c>
      <c r="B71" s="114"/>
      <c r="C71" s="30">
        <f>D71+E71+G71+H71+I71</f>
        <v>10400</v>
      </c>
      <c r="D71" s="76"/>
      <c r="E71" s="30">
        <v>9818</v>
      </c>
      <c r="F71" s="76"/>
      <c r="G71" s="30">
        <v>550</v>
      </c>
      <c r="H71" s="30">
        <v>32</v>
      </c>
      <c r="I71" s="76"/>
      <c r="J71" s="70" t="s">
        <v>26</v>
      </c>
    </row>
    <row r="72" spans="1:10" ht="18" customHeight="1">
      <c r="A72" s="269" t="s">
        <v>37</v>
      </c>
      <c r="B72" s="269"/>
      <c r="C72" s="273">
        <f aca="true" t="shared" si="4" ref="C72:I72">SUM(C57:C71)</f>
        <v>46855</v>
      </c>
      <c r="D72" s="273">
        <f t="shared" si="4"/>
        <v>0</v>
      </c>
      <c r="E72" s="273">
        <f t="shared" si="4"/>
        <v>44039</v>
      </c>
      <c r="F72" s="273">
        <f t="shared" si="4"/>
        <v>0</v>
      </c>
      <c r="G72" s="273">
        <f t="shared" si="4"/>
        <v>2488</v>
      </c>
      <c r="H72" s="273">
        <f t="shared" si="4"/>
        <v>268</v>
      </c>
      <c r="I72" s="273">
        <f t="shared" si="4"/>
        <v>60</v>
      </c>
      <c r="J72" s="70"/>
    </row>
    <row r="73" spans="1:10" ht="15.75">
      <c r="A73" s="274" t="s">
        <v>88</v>
      </c>
      <c r="B73" s="275"/>
      <c r="C73" s="276"/>
      <c r="D73" s="249"/>
      <c r="E73" s="249"/>
      <c r="F73" s="249"/>
      <c r="G73" s="249"/>
      <c r="H73" s="249"/>
      <c r="I73" s="249"/>
      <c r="J73" s="250"/>
    </row>
    <row r="74" spans="1:10" ht="15.75">
      <c r="A74" s="115" t="s">
        <v>27</v>
      </c>
      <c r="B74" s="134"/>
      <c r="C74" s="28"/>
      <c r="D74" s="29"/>
      <c r="E74" s="29"/>
      <c r="F74" s="29"/>
      <c r="G74" s="29"/>
      <c r="H74" s="29"/>
      <c r="I74" s="29"/>
      <c r="J74" s="27"/>
    </row>
    <row r="75" spans="1:10" ht="36" customHeight="1">
      <c r="A75" s="130" t="s">
        <v>54</v>
      </c>
      <c r="B75" s="219"/>
      <c r="C75" s="30">
        <f>D75+E75+G75+H75+I75</f>
        <v>3400</v>
      </c>
      <c r="D75" s="34"/>
      <c r="E75" s="32">
        <v>3210</v>
      </c>
      <c r="F75" s="32"/>
      <c r="G75" s="32">
        <v>180</v>
      </c>
      <c r="H75" s="32">
        <v>10</v>
      </c>
      <c r="I75" s="33"/>
      <c r="J75" s="70" t="s">
        <v>32</v>
      </c>
    </row>
    <row r="76" spans="1:10" ht="15">
      <c r="A76" s="115" t="s">
        <v>31</v>
      </c>
      <c r="B76" s="116"/>
      <c r="C76" s="76"/>
      <c r="D76" s="76"/>
      <c r="E76" s="76"/>
      <c r="F76" s="76"/>
      <c r="G76" s="76"/>
      <c r="H76" s="76"/>
      <c r="I76" s="76"/>
      <c r="J76" s="78"/>
    </row>
    <row r="77" spans="1:10" ht="44.25" customHeight="1">
      <c r="A77" s="113" t="s">
        <v>58</v>
      </c>
      <c r="B77" s="114"/>
      <c r="C77" s="30">
        <f>D77+E77+G77+H77+I77</f>
        <v>1000</v>
      </c>
      <c r="D77" s="76"/>
      <c r="E77" s="30">
        <v>944</v>
      </c>
      <c r="F77" s="30"/>
      <c r="G77" s="30">
        <v>53</v>
      </c>
      <c r="H77" s="30">
        <v>3</v>
      </c>
      <c r="I77" s="76"/>
      <c r="J77" s="70" t="s">
        <v>33</v>
      </c>
    </row>
    <row r="78" spans="1:10" ht="36.75" customHeight="1">
      <c r="A78" s="118" t="s">
        <v>59</v>
      </c>
      <c r="B78" s="217"/>
      <c r="C78" s="30">
        <f>D78+E78+G78+H78+I78</f>
        <v>1000</v>
      </c>
      <c r="D78" s="76"/>
      <c r="E78" s="93">
        <v>944</v>
      </c>
      <c r="F78" s="76"/>
      <c r="G78" s="30">
        <v>53</v>
      </c>
      <c r="H78" s="30">
        <v>3</v>
      </c>
      <c r="I78" s="76"/>
      <c r="J78" s="70" t="s">
        <v>33</v>
      </c>
    </row>
    <row r="79" spans="1:10" ht="17.25" customHeight="1">
      <c r="A79" s="115" t="s">
        <v>22</v>
      </c>
      <c r="B79" s="116"/>
      <c r="C79" s="30"/>
      <c r="D79" s="76"/>
      <c r="E79" s="76"/>
      <c r="F79" s="76"/>
      <c r="G79" s="76"/>
      <c r="H79" s="76"/>
      <c r="I79" s="76"/>
      <c r="J79" s="78"/>
    </row>
    <row r="80" spans="1:10" ht="39" customHeight="1">
      <c r="A80" s="113" t="s">
        <v>35</v>
      </c>
      <c r="B80" s="117"/>
      <c r="C80" s="30">
        <f>D80+E80+G80+H80+I80</f>
        <v>60</v>
      </c>
      <c r="D80" s="76"/>
      <c r="E80" s="76"/>
      <c r="F80" s="76"/>
      <c r="G80" s="76"/>
      <c r="H80" s="30"/>
      <c r="I80" s="30">
        <v>60</v>
      </c>
      <c r="J80" s="70" t="s">
        <v>25</v>
      </c>
    </row>
    <row r="81" spans="1:10" ht="26.25" customHeight="1">
      <c r="A81" s="113" t="s">
        <v>47</v>
      </c>
      <c r="B81" s="114"/>
      <c r="C81" s="30">
        <f>D81+E81+G81+H81+I81</f>
        <v>200</v>
      </c>
      <c r="D81" s="76"/>
      <c r="E81" s="76"/>
      <c r="F81" s="76"/>
      <c r="G81" s="76"/>
      <c r="H81" s="30">
        <v>200</v>
      </c>
      <c r="I81" s="30"/>
      <c r="J81" s="70"/>
    </row>
    <row r="82" spans="1:10" ht="39" customHeight="1">
      <c r="A82" s="118" t="s">
        <v>100</v>
      </c>
      <c r="B82" s="123"/>
      <c r="C82" s="30">
        <f>D82+E82+G82+H82+I82</f>
        <v>6110</v>
      </c>
      <c r="D82" s="30"/>
      <c r="E82" s="30">
        <v>5768</v>
      </c>
      <c r="F82" s="30"/>
      <c r="G82" s="30">
        <v>323</v>
      </c>
      <c r="H82" s="30">
        <v>19</v>
      </c>
      <c r="I82" s="30"/>
      <c r="J82" s="70" t="s">
        <v>25</v>
      </c>
    </row>
    <row r="83" spans="1:10" ht="39.75" customHeight="1">
      <c r="A83" s="113" t="s">
        <v>102</v>
      </c>
      <c r="B83" s="114"/>
      <c r="C83" s="30">
        <f>D83+E83+G83+H83+I83</f>
        <v>60</v>
      </c>
      <c r="D83" s="30"/>
      <c r="E83" s="30"/>
      <c r="F83" s="30"/>
      <c r="G83" s="30"/>
      <c r="H83" s="30">
        <v>60</v>
      </c>
      <c r="I83" s="30"/>
      <c r="J83" s="70" t="s">
        <v>25</v>
      </c>
    </row>
    <row r="84" spans="1:10" ht="15" customHeight="1">
      <c r="A84" s="115" t="s">
        <v>28</v>
      </c>
      <c r="B84" s="116"/>
      <c r="C84" s="30"/>
      <c r="D84" s="76"/>
      <c r="E84" s="76"/>
      <c r="F84" s="76"/>
      <c r="G84" s="76"/>
      <c r="H84" s="30"/>
      <c r="I84" s="76"/>
      <c r="J84" s="70"/>
    </row>
    <row r="85" spans="1:10" ht="33.75" customHeight="1">
      <c r="A85" s="113" t="s">
        <v>103</v>
      </c>
      <c r="B85" s="114"/>
      <c r="C85" s="30">
        <f>D85+E85+G85+H85+I85</f>
        <v>1200</v>
      </c>
      <c r="D85" s="76"/>
      <c r="E85" s="30">
        <v>1133</v>
      </c>
      <c r="F85" s="30"/>
      <c r="G85" s="30">
        <v>63</v>
      </c>
      <c r="H85" s="30">
        <v>4</v>
      </c>
      <c r="I85" s="76"/>
      <c r="J85" s="70" t="s">
        <v>26</v>
      </c>
    </row>
    <row r="86" spans="1:10" ht="42.75" customHeight="1">
      <c r="A86" s="118" t="s">
        <v>75</v>
      </c>
      <c r="B86" s="218"/>
      <c r="C86" s="30">
        <f>D86+E86+G86+H86+I86</f>
        <v>3000</v>
      </c>
      <c r="D86" s="76"/>
      <c r="E86" s="30">
        <v>2832</v>
      </c>
      <c r="F86" s="30"/>
      <c r="G86" s="30">
        <v>159</v>
      </c>
      <c r="H86" s="30">
        <v>9</v>
      </c>
      <c r="I86" s="76"/>
      <c r="J86" s="70" t="s">
        <v>26</v>
      </c>
    </row>
    <row r="87" spans="1:10" ht="15.75">
      <c r="A87" s="269" t="s">
        <v>38</v>
      </c>
      <c r="B87" s="269"/>
      <c r="C87" s="273">
        <f aca="true" t="shared" si="5" ref="C87:I87">SUM(C75:C86)</f>
        <v>16030</v>
      </c>
      <c r="D87" s="273">
        <f t="shared" si="5"/>
        <v>0</v>
      </c>
      <c r="E87" s="273">
        <f t="shared" si="5"/>
        <v>14831</v>
      </c>
      <c r="F87" s="273">
        <f t="shared" si="5"/>
        <v>0</v>
      </c>
      <c r="G87" s="273">
        <f t="shared" si="5"/>
        <v>831</v>
      </c>
      <c r="H87" s="273">
        <f t="shared" si="5"/>
        <v>308</v>
      </c>
      <c r="I87" s="273">
        <f t="shared" si="5"/>
        <v>60</v>
      </c>
      <c r="J87" s="78"/>
    </row>
    <row r="88" spans="1:10" ht="31.5" customHeight="1">
      <c r="A88" s="277" t="s">
        <v>34</v>
      </c>
      <c r="B88" s="277"/>
      <c r="C88" s="278">
        <f aca="true" t="shared" si="6" ref="C88:I88">C87+C72+C55+C46+C37+C26</f>
        <v>102732.82</v>
      </c>
      <c r="D88" s="278">
        <f t="shared" si="6"/>
        <v>0</v>
      </c>
      <c r="E88" s="278">
        <f t="shared" si="6"/>
        <v>92386.54000000001</v>
      </c>
      <c r="F88" s="278">
        <f t="shared" si="6"/>
        <v>0</v>
      </c>
      <c r="G88" s="278">
        <f t="shared" si="6"/>
        <v>6707.28</v>
      </c>
      <c r="H88" s="278">
        <f t="shared" si="6"/>
        <v>3399</v>
      </c>
      <c r="I88" s="278">
        <f t="shared" si="6"/>
        <v>240</v>
      </c>
      <c r="J88" s="78"/>
    </row>
    <row r="89" spans="1:10" ht="15.75">
      <c r="A89" s="274">
        <v>2012</v>
      </c>
      <c r="B89" s="258"/>
      <c r="C89" s="279">
        <f aca="true" t="shared" si="7" ref="C89:I89">C26</f>
        <v>8496.8</v>
      </c>
      <c r="D89" s="279">
        <f t="shared" si="7"/>
        <v>0</v>
      </c>
      <c r="E89" s="279">
        <f t="shared" si="7"/>
        <v>7496.8</v>
      </c>
      <c r="F89" s="279">
        <f t="shared" si="7"/>
        <v>0</v>
      </c>
      <c r="G89" s="279">
        <f t="shared" si="7"/>
        <v>997</v>
      </c>
      <c r="H89" s="279">
        <f t="shared" si="7"/>
        <v>3</v>
      </c>
      <c r="I89" s="279">
        <f t="shared" si="7"/>
        <v>0</v>
      </c>
      <c r="J89" s="78"/>
    </row>
    <row r="90" spans="1:10" ht="15">
      <c r="A90" s="276">
        <v>2013</v>
      </c>
      <c r="B90" s="258"/>
      <c r="C90" s="280">
        <f aca="true" t="shared" si="8" ref="C90:I90">C37</f>
        <v>16065</v>
      </c>
      <c r="D90" s="280">
        <f t="shared" si="8"/>
        <v>0</v>
      </c>
      <c r="E90" s="280">
        <f t="shared" si="8"/>
        <v>14113</v>
      </c>
      <c r="F90" s="280">
        <f t="shared" si="8"/>
        <v>0</v>
      </c>
      <c r="G90" s="280">
        <f t="shared" si="8"/>
        <v>1816</v>
      </c>
      <c r="H90" s="280">
        <f t="shared" si="8"/>
        <v>136</v>
      </c>
      <c r="I90" s="280">
        <f t="shared" si="8"/>
        <v>0</v>
      </c>
      <c r="J90" s="78"/>
    </row>
    <row r="91" spans="1:10" ht="15">
      <c r="A91" s="276">
        <v>2014</v>
      </c>
      <c r="B91" s="258"/>
      <c r="C91" s="279">
        <f aca="true" t="shared" si="9" ref="C91:I91">C46</f>
        <v>1556</v>
      </c>
      <c r="D91" s="279">
        <f t="shared" si="9"/>
        <v>0</v>
      </c>
      <c r="E91" s="279">
        <f t="shared" si="9"/>
        <v>0</v>
      </c>
      <c r="F91" s="279">
        <f t="shared" si="9"/>
        <v>0</v>
      </c>
      <c r="G91" s="279">
        <f t="shared" si="9"/>
        <v>0</v>
      </c>
      <c r="H91" s="279">
        <f t="shared" si="9"/>
        <v>1496</v>
      </c>
      <c r="I91" s="279">
        <f t="shared" si="9"/>
        <v>60</v>
      </c>
      <c r="J91" s="78"/>
    </row>
    <row r="92" spans="1:10" ht="15">
      <c r="A92" s="276">
        <v>2015</v>
      </c>
      <c r="B92" s="258"/>
      <c r="C92" s="279">
        <f aca="true" t="shared" si="10" ref="C92:I92">C55</f>
        <v>13730.02</v>
      </c>
      <c r="D92" s="279">
        <f t="shared" si="10"/>
        <v>0</v>
      </c>
      <c r="E92" s="279">
        <f t="shared" si="10"/>
        <v>11906.74</v>
      </c>
      <c r="F92" s="279">
        <f t="shared" si="10"/>
        <v>0</v>
      </c>
      <c r="G92" s="279">
        <f t="shared" si="10"/>
        <v>575.28</v>
      </c>
      <c r="H92" s="279">
        <f t="shared" si="10"/>
        <v>1188</v>
      </c>
      <c r="I92" s="279">
        <f t="shared" si="10"/>
        <v>60</v>
      </c>
      <c r="J92" s="78"/>
    </row>
    <row r="93" spans="1:10" ht="15">
      <c r="A93" s="276">
        <v>2016</v>
      </c>
      <c r="B93" s="258"/>
      <c r="C93" s="279">
        <f aca="true" t="shared" si="11" ref="C93:I93">C72</f>
        <v>46855</v>
      </c>
      <c r="D93" s="279">
        <f t="shared" si="11"/>
        <v>0</v>
      </c>
      <c r="E93" s="279">
        <f t="shared" si="11"/>
        <v>44039</v>
      </c>
      <c r="F93" s="279">
        <f t="shared" si="11"/>
        <v>0</v>
      </c>
      <c r="G93" s="279">
        <f t="shared" si="11"/>
        <v>2488</v>
      </c>
      <c r="H93" s="279">
        <f t="shared" si="11"/>
        <v>268</v>
      </c>
      <c r="I93" s="279">
        <f t="shared" si="11"/>
        <v>60</v>
      </c>
      <c r="J93" s="78"/>
    </row>
    <row r="94" spans="1:10" ht="15">
      <c r="A94" s="276">
        <v>2017</v>
      </c>
      <c r="B94" s="258"/>
      <c r="C94" s="279">
        <f aca="true" t="shared" si="12" ref="C94:I94">C87</f>
        <v>16030</v>
      </c>
      <c r="D94" s="279">
        <f t="shared" si="12"/>
        <v>0</v>
      </c>
      <c r="E94" s="279">
        <f t="shared" si="12"/>
        <v>14831</v>
      </c>
      <c r="F94" s="279">
        <f t="shared" si="12"/>
        <v>0</v>
      </c>
      <c r="G94" s="279">
        <f t="shared" si="12"/>
        <v>831</v>
      </c>
      <c r="H94" s="279">
        <f t="shared" si="12"/>
        <v>308</v>
      </c>
      <c r="I94" s="279">
        <f t="shared" si="12"/>
        <v>60</v>
      </c>
      <c r="J94" s="78"/>
    </row>
    <row r="95" spans="1:10" ht="12.75">
      <c r="A95" s="2"/>
      <c r="B95" s="72"/>
      <c r="C95" s="38"/>
      <c r="D95" s="38"/>
      <c r="E95" s="38"/>
      <c r="F95" s="38"/>
      <c r="G95" s="38"/>
      <c r="H95" s="38"/>
      <c r="I95" s="38"/>
      <c r="J95" s="2"/>
    </row>
    <row r="96" spans="1:9" ht="15.75">
      <c r="A96" s="1"/>
      <c r="E96" s="92"/>
      <c r="F96" s="92"/>
      <c r="G96" s="92"/>
      <c r="H96" s="92"/>
      <c r="I96" s="92"/>
    </row>
    <row r="97" ht="15.75">
      <c r="A97" s="1"/>
    </row>
    <row r="98" ht="15.75">
      <c r="A98" s="1"/>
    </row>
    <row r="99" ht="15.75">
      <c r="A99" s="1"/>
    </row>
    <row r="100" ht="15.75">
      <c r="A100" s="1"/>
    </row>
  </sheetData>
  <mergeCells count="109">
    <mergeCell ref="A34:B34"/>
    <mergeCell ref="A84:B84"/>
    <mergeCell ref="A80:B80"/>
    <mergeCell ref="A79:B79"/>
    <mergeCell ref="A78:B78"/>
    <mergeCell ref="A70:B70"/>
    <mergeCell ref="A77:B77"/>
    <mergeCell ref="A51:B51"/>
    <mergeCell ref="A43:B43"/>
    <mergeCell ref="A35:B35"/>
    <mergeCell ref="A89:B89"/>
    <mergeCell ref="A90:B90"/>
    <mergeCell ref="A66:B66"/>
    <mergeCell ref="A52:B52"/>
    <mergeCell ref="A86:B86"/>
    <mergeCell ref="A88:B88"/>
    <mergeCell ref="A76:B76"/>
    <mergeCell ref="A74:B74"/>
    <mergeCell ref="A87:B87"/>
    <mergeCell ref="A83:B83"/>
    <mergeCell ref="A93:B93"/>
    <mergeCell ref="A94:B94"/>
    <mergeCell ref="A91:B91"/>
    <mergeCell ref="A92:B92"/>
    <mergeCell ref="A85:B85"/>
    <mergeCell ref="A58:B58"/>
    <mergeCell ref="A59:B59"/>
    <mergeCell ref="A64:B64"/>
    <mergeCell ref="A73:B73"/>
    <mergeCell ref="A60:B60"/>
    <mergeCell ref="A61:B61"/>
    <mergeCell ref="A71:B71"/>
    <mergeCell ref="A82:B82"/>
    <mergeCell ref="A69:B69"/>
    <mergeCell ref="A37:B37"/>
    <mergeCell ref="A40:B40"/>
    <mergeCell ref="C56:J56"/>
    <mergeCell ref="C73:J73"/>
    <mergeCell ref="A56:B56"/>
    <mergeCell ref="E51:F51"/>
    <mergeCell ref="E49:F49"/>
    <mergeCell ref="A46:B46"/>
    <mergeCell ref="A47:B47"/>
    <mergeCell ref="C47:J47"/>
    <mergeCell ref="A38:B38"/>
    <mergeCell ref="A39:B39"/>
    <mergeCell ref="A33:B33"/>
    <mergeCell ref="E29:F29"/>
    <mergeCell ref="A30:B30"/>
    <mergeCell ref="A31:B31"/>
    <mergeCell ref="A29:B29"/>
    <mergeCell ref="A36:B36"/>
    <mergeCell ref="C38:J38"/>
    <mergeCell ref="E39:F39"/>
    <mergeCell ref="E12:F12"/>
    <mergeCell ref="E28:F28"/>
    <mergeCell ref="A28:B28"/>
    <mergeCell ref="A32:B32"/>
    <mergeCell ref="E18:F18"/>
    <mergeCell ref="A26:B26"/>
    <mergeCell ref="A10:B12"/>
    <mergeCell ref="C10:I10"/>
    <mergeCell ref="A19:B19"/>
    <mergeCell ref="A22:B22"/>
    <mergeCell ref="E19:F19"/>
    <mergeCell ref="E22:F22"/>
    <mergeCell ref="E25:F25"/>
    <mergeCell ref="A17:B17"/>
    <mergeCell ref="C27:J27"/>
    <mergeCell ref="A21:B21"/>
    <mergeCell ref="A27:B27"/>
    <mergeCell ref="E23:F23"/>
    <mergeCell ref="A23:B23"/>
    <mergeCell ref="A7:J7"/>
    <mergeCell ref="A8:J9"/>
    <mergeCell ref="E17:F17"/>
    <mergeCell ref="A14:B14"/>
    <mergeCell ref="A16:B16"/>
    <mergeCell ref="A15:B15"/>
    <mergeCell ref="A13:B13"/>
    <mergeCell ref="J10:J12"/>
    <mergeCell ref="C11:C12"/>
    <mergeCell ref="D11:I11"/>
    <mergeCell ref="C13:J13"/>
    <mergeCell ref="I1:J4"/>
    <mergeCell ref="A48:B48"/>
    <mergeCell ref="A41:B41"/>
    <mergeCell ref="A42:B42"/>
    <mergeCell ref="A18:B18"/>
    <mergeCell ref="A24:B24"/>
    <mergeCell ref="A25:B25"/>
    <mergeCell ref="A20:B20"/>
    <mergeCell ref="A6:J6"/>
    <mergeCell ref="A44:B44"/>
    <mergeCell ref="A50:B50"/>
    <mergeCell ref="A49:B49"/>
    <mergeCell ref="A45:B45"/>
    <mergeCell ref="A53:B53"/>
    <mergeCell ref="A57:B57"/>
    <mergeCell ref="A55:B55"/>
    <mergeCell ref="A63:B63"/>
    <mergeCell ref="A67:B67"/>
    <mergeCell ref="A81:B81"/>
    <mergeCell ref="A54:B54"/>
    <mergeCell ref="A62:B62"/>
    <mergeCell ref="A75:B75"/>
    <mergeCell ref="A72:B72"/>
    <mergeCell ref="A65:B65"/>
    <mergeCell ref="A68:B68"/>
  </mergeCells>
  <printOptions/>
  <pageMargins left="0.3937007874015748" right="0.3937007874015748" top="0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I15" sqref="I15"/>
    </sheetView>
  </sheetViews>
  <sheetFormatPr defaultColWidth="9.140625" defaultRowHeight="12.75"/>
  <cols>
    <col min="1" max="1" width="12.7109375" style="0" customWidth="1"/>
    <col min="2" max="2" width="30.140625" style="73" customWidth="1"/>
    <col min="3" max="3" width="9.421875" style="0" customWidth="1"/>
    <col min="5" max="5" width="9.57421875" style="0" customWidth="1"/>
    <col min="6" max="6" width="0.2890625" style="0" hidden="1" customWidth="1"/>
    <col min="7" max="7" width="9.00390625" style="0" customWidth="1"/>
    <col min="8" max="8" width="8.57421875" style="0" customWidth="1"/>
    <col min="9" max="9" width="8.8515625" style="0" customWidth="1"/>
    <col min="10" max="10" width="31.140625" style="0" customWidth="1"/>
  </cols>
  <sheetData>
    <row r="1" spans="9:10" ht="12.75">
      <c r="I1" s="156" t="s">
        <v>104</v>
      </c>
      <c r="J1" s="156"/>
    </row>
    <row r="2" spans="9:10" ht="12.75">
      <c r="I2" s="156"/>
      <c r="J2" s="156"/>
    </row>
    <row r="3" spans="9:10" ht="12.75">
      <c r="I3" s="156"/>
      <c r="J3" s="156"/>
    </row>
    <row r="4" spans="9:10" ht="12.75">
      <c r="I4" s="156"/>
      <c r="J4" s="156"/>
    </row>
    <row r="5" spans="9:10" ht="12.75">
      <c r="I5" s="94"/>
      <c r="J5" s="94"/>
    </row>
    <row r="6" spans="1:10" ht="12.75">
      <c r="A6" s="159" t="s">
        <v>60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.75">
      <c r="A7" s="148" t="s">
        <v>61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12.75">
      <c r="A8" s="149" t="s">
        <v>64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5.2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35.25" customHeight="1">
      <c r="A10" s="139" t="s">
        <v>0</v>
      </c>
      <c r="B10" s="139"/>
      <c r="C10" s="139" t="s">
        <v>1</v>
      </c>
      <c r="D10" s="139"/>
      <c r="E10" s="139"/>
      <c r="F10" s="139"/>
      <c r="G10" s="139"/>
      <c r="H10" s="139"/>
      <c r="I10" s="139"/>
      <c r="J10" s="139" t="s">
        <v>23</v>
      </c>
    </row>
    <row r="11" spans="1:10" ht="15.75">
      <c r="A11" s="139"/>
      <c r="B11" s="139"/>
      <c r="C11" s="154" t="s">
        <v>3</v>
      </c>
      <c r="D11" s="155" t="s">
        <v>4</v>
      </c>
      <c r="E11" s="155"/>
      <c r="F11" s="155"/>
      <c r="G11" s="155"/>
      <c r="H11" s="155"/>
      <c r="I11" s="155"/>
      <c r="J11" s="139"/>
    </row>
    <row r="12" spans="1:10" ht="75.75" customHeight="1">
      <c r="A12" s="139"/>
      <c r="B12" s="139"/>
      <c r="C12" s="154"/>
      <c r="D12" s="3" t="s">
        <v>5</v>
      </c>
      <c r="E12" s="137" t="s">
        <v>6</v>
      </c>
      <c r="F12" s="137"/>
      <c r="G12" s="3" t="s">
        <v>7</v>
      </c>
      <c r="H12" s="3" t="s">
        <v>8</v>
      </c>
      <c r="I12" s="3" t="s">
        <v>9</v>
      </c>
      <c r="J12" s="139"/>
    </row>
    <row r="13" spans="1:10" ht="15.75">
      <c r="A13" s="111" t="s">
        <v>10</v>
      </c>
      <c r="B13" s="111"/>
      <c r="C13" s="112"/>
      <c r="D13" s="112"/>
      <c r="E13" s="112"/>
      <c r="F13" s="112"/>
      <c r="G13" s="112"/>
      <c r="H13" s="112"/>
      <c r="I13" s="112"/>
      <c r="J13" s="112"/>
    </row>
    <row r="14" spans="1:10" ht="15.75">
      <c r="A14" s="126" t="s">
        <v>27</v>
      </c>
      <c r="B14" s="127"/>
      <c r="C14" s="21"/>
      <c r="D14" s="21"/>
      <c r="E14" s="21"/>
      <c r="F14" s="21"/>
      <c r="G14" s="21"/>
      <c r="H14" s="21"/>
      <c r="I14" s="21"/>
      <c r="J14" s="21"/>
    </row>
    <row r="15" spans="1:10" ht="40.5" customHeight="1">
      <c r="A15" s="152" t="s">
        <v>50</v>
      </c>
      <c r="B15" s="153"/>
      <c r="C15" s="67">
        <f>D15+E15+G15+H15+I15</f>
        <v>646.8</v>
      </c>
      <c r="D15" s="71"/>
      <c r="E15" s="33">
        <v>646.8</v>
      </c>
      <c r="F15" s="71"/>
      <c r="G15" s="71"/>
      <c r="H15" s="71"/>
      <c r="I15" s="71"/>
      <c r="J15" s="13" t="s">
        <v>32</v>
      </c>
    </row>
    <row r="16" spans="1:10" ht="38.25" customHeight="1">
      <c r="A16" s="130" t="s">
        <v>49</v>
      </c>
      <c r="B16" s="151"/>
      <c r="C16" s="32">
        <f>D16+E16+G16+H16+I16</f>
        <v>2000</v>
      </c>
      <c r="D16" s="33"/>
      <c r="E16" s="32">
        <v>2000</v>
      </c>
      <c r="F16" s="67"/>
      <c r="G16" s="67"/>
      <c r="H16" s="67"/>
      <c r="I16" s="67"/>
      <c r="J16" s="13" t="s">
        <v>32</v>
      </c>
    </row>
    <row r="17" spans="1:10" ht="15.75">
      <c r="A17" s="126" t="s">
        <v>19</v>
      </c>
      <c r="B17" s="127"/>
      <c r="C17" s="5"/>
      <c r="D17" s="5"/>
      <c r="E17" s="136"/>
      <c r="F17" s="136"/>
      <c r="G17" s="5"/>
      <c r="H17" s="5"/>
      <c r="I17" s="5"/>
      <c r="J17" s="4"/>
    </row>
    <row r="18" spans="1:10" s="12" customFormat="1" ht="45.75" customHeight="1">
      <c r="A18" s="157" t="s">
        <v>51</v>
      </c>
      <c r="B18" s="157"/>
      <c r="C18" s="14">
        <f>D18+E18+G18+H18+I18</f>
        <v>1000</v>
      </c>
      <c r="D18" s="18"/>
      <c r="E18" s="138">
        <v>1000</v>
      </c>
      <c r="F18" s="138"/>
      <c r="G18" s="18"/>
      <c r="H18" s="18"/>
      <c r="I18" s="18"/>
      <c r="J18" s="13" t="s">
        <v>24</v>
      </c>
    </row>
    <row r="19" spans="1:10" s="12" customFormat="1" ht="33.75" customHeight="1">
      <c r="A19" s="113" t="s">
        <v>21</v>
      </c>
      <c r="B19" s="117"/>
      <c r="C19" s="30">
        <f>D19+E19+G19+H19+I19</f>
        <v>337</v>
      </c>
      <c r="D19" s="68"/>
      <c r="E19" s="142"/>
      <c r="F19" s="143"/>
      <c r="G19" s="30">
        <v>337</v>
      </c>
      <c r="H19" s="68"/>
      <c r="I19" s="68"/>
      <c r="J19" s="70" t="s">
        <v>24</v>
      </c>
    </row>
    <row r="20" spans="1:10" s="12" customFormat="1" ht="19.5" customHeight="1">
      <c r="A20" s="126" t="s">
        <v>31</v>
      </c>
      <c r="B20" s="158"/>
      <c r="C20" s="18"/>
      <c r="D20" s="18"/>
      <c r="E20" s="16"/>
      <c r="F20" s="15"/>
      <c r="G20" s="14"/>
      <c r="H20" s="18"/>
      <c r="I20" s="18"/>
      <c r="J20" s="13"/>
    </row>
    <row r="21" spans="1:10" s="12" customFormat="1" ht="33.75" customHeight="1">
      <c r="A21" s="146" t="s">
        <v>56</v>
      </c>
      <c r="B21" s="129"/>
      <c r="C21" s="14">
        <f>D21+E21+G21+H21+I21</f>
        <v>3600</v>
      </c>
      <c r="D21" s="14"/>
      <c r="E21" s="19">
        <v>3000</v>
      </c>
      <c r="F21" s="20"/>
      <c r="G21" s="14">
        <v>600</v>
      </c>
      <c r="H21" s="18"/>
      <c r="I21" s="18"/>
      <c r="J21" s="13" t="s">
        <v>33</v>
      </c>
    </row>
    <row r="22" spans="1:10" s="12" customFormat="1" ht="17.25" customHeight="1">
      <c r="A22" s="140" t="s">
        <v>22</v>
      </c>
      <c r="B22" s="141"/>
      <c r="C22" s="68"/>
      <c r="D22" s="68"/>
      <c r="E22" s="142"/>
      <c r="F22" s="143"/>
      <c r="G22" s="68"/>
      <c r="H22" s="68"/>
      <c r="I22" s="68"/>
      <c r="J22" s="69"/>
    </row>
    <row r="23" spans="1:10" s="12" customFormat="1" ht="36" customHeight="1">
      <c r="A23" s="118" t="s">
        <v>44</v>
      </c>
      <c r="B23" s="119"/>
      <c r="C23" s="30">
        <f>D23+E23+G23+H23+I23</f>
        <v>63</v>
      </c>
      <c r="D23" s="68"/>
      <c r="E23" s="142"/>
      <c r="F23" s="147"/>
      <c r="G23" s="30">
        <v>60</v>
      </c>
      <c r="H23" s="30">
        <v>3</v>
      </c>
      <c r="I23" s="68"/>
      <c r="J23" s="70" t="s">
        <v>25</v>
      </c>
    </row>
    <row r="24" spans="1:10" s="12" customFormat="1" ht="15" customHeight="1">
      <c r="A24" s="126" t="s">
        <v>28</v>
      </c>
      <c r="B24" s="158"/>
      <c r="C24" s="18"/>
      <c r="D24" s="18"/>
      <c r="E24" s="16"/>
      <c r="F24" s="15"/>
      <c r="G24" s="18"/>
      <c r="H24" s="18"/>
      <c r="I24" s="18"/>
      <c r="J24" s="13"/>
    </row>
    <row r="25" spans="1:10" s="12" customFormat="1" ht="44.25" customHeight="1">
      <c r="A25" s="146" t="s">
        <v>52</v>
      </c>
      <c r="B25" s="129"/>
      <c r="C25" s="14">
        <v>850</v>
      </c>
      <c r="D25" s="14"/>
      <c r="E25" s="144">
        <v>850</v>
      </c>
      <c r="F25" s="145"/>
      <c r="G25" s="14"/>
      <c r="H25" s="14" t="s">
        <v>45</v>
      </c>
      <c r="I25" s="18"/>
      <c r="J25" s="13" t="s">
        <v>26</v>
      </c>
    </row>
    <row r="26" spans="1:10" ht="15.75">
      <c r="A26" s="128" t="s">
        <v>13</v>
      </c>
      <c r="B26" s="128"/>
      <c r="C26" s="22">
        <f aca="true" t="shared" si="0" ref="C26:I26">SUM(C15:C25)</f>
        <v>8496.8</v>
      </c>
      <c r="D26" s="22">
        <f t="shared" si="0"/>
        <v>0</v>
      </c>
      <c r="E26" s="22">
        <f t="shared" si="0"/>
        <v>7496.8</v>
      </c>
      <c r="F26" s="22">
        <f t="shared" si="0"/>
        <v>0</v>
      </c>
      <c r="G26" s="22">
        <f t="shared" si="0"/>
        <v>997</v>
      </c>
      <c r="H26" s="22">
        <f t="shared" si="0"/>
        <v>3</v>
      </c>
      <c r="I26" s="22">
        <f t="shared" si="0"/>
        <v>0</v>
      </c>
      <c r="J26" s="23"/>
    </row>
    <row r="27" spans="1:10" ht="15.75">
      <c r="A27" s="111" t="s">
        <v>11</v>
      </c>
      <c r="B27" s="111"/>
      <c r="C27" s="112"/>
      <c r="D27" s="112"/>
      <c r="E27" s="112"/>
      <c r="F27" s="112"/>
      <c r="G27" s="112"/>
      <c r="H27" s="112"/>
      <c r="I27" s="112"/>
      <c r="J27" s="112"/>
    </row>
    <row r="28" spans="1:10" ht="15.75">
      <c r="A28" s="115" t="s">
        <v>19</v>
      </c>
      <c r="B28" s="134"/>
      <c r="C28" s="30"/>
      <c r="D28" s="30"/>
      <c r="E28" s="110"/>
      <c r="F28" s="110"/>
      <c r="G28" s="30"/>
      <c r="H28" s="30"/>
      <c r="I28" s="30"/>
      <c r="J28" s="77"/>
    </row>
    <row r="29" spans="1:10" ht="33.75">
      <c r="A29" s="105" t="s">
        <v>46</v>
      </c>
      <c r="B29" s="105"/>
      <c r="C29" s="30">
        <f>D29+E29+G29+H29+I29</f>
        <v>200</v>
      </c>
      <c r="D29" s="30"/>
      <c r="E29" s="110">
        <v>163</v>
      </c>
      <c r="F29" s="110"/>
      <c r="G29" s="30">
        <v>32</v>
      </c>
      <c r="H29" s="30">
        <v>5</v>
      </c>
      <c r="I29" s="30"/>
      <c r="J29" s="70" t="s">
        <v>24</v>
      </c>
    </row>
    <row r="30" spans="1:10" ht="18.75" customHeight="1">
      <c r="A30" s="115" t="s">
        <v>31</v>
      </c>
      <c r="B30" s="116"/>
      <c r="C30" s="30"/>
      <c r="D30" s="30"/>
      <c r="E30" s="30"/>
      <c r="F30" s="30"/>
      <c r="G30" s="30"/>
      <c r="H30" s="30"/>
      <c r="I30" s="30"/>
      <c r="J30" s="77"/>
    </row>
    <row r="31" spans="1:10" ht="43.5" customHeight="1">
      <c r="A31" s="113" t="s">
        <v>76</v>
      </c>
      <c r="B31" s="114"/>
      <c r="C31" s="30">
        <f>D31+E31+G31+H31+I31</f>
        <v>8350</v>
      </c>
      <c r="D31" s="30"/>
      <c r="E31" s="30">
        <v>7950</v>
      </c>
      <c r="F31" s="30"/>
      <c r="G31" s="30">
        <v>300</v>
      </c>
      <c r="H31" s="30">
        <v>100</v>
      </c>
      <c r="I31" s="30"/>
      <c r="J31" s="70" t="s">
        <v>33</v>
      </c>
    </row>
    <row r="32" spans="1:10" ht="17.25" customHeight="1">
      <c r="A32" s="115" t="s">
        <v>22</v>
      </c>
      <c r="B32" s="116"/>
      <c r="C32" s="30"/>
      <c r="D32" s="30"/>
      <c r="E32" s="30"/>
      <c r="F32" s="30"/>
      <c r="G32" s="30"/>
      <c r="H32" s="30"/>
      <c r="I32" s="30"/>
      <c r="J32" s="77"/>
    </row>
    <row r="33" spans="1:10" ht="42" customHeight="1">
      <c r="A33" s="113" t="s">
        <v>29</v>
      </c>
      <c r="B33" s="114"/>
      <c r="C33" s="30">
        <f>D33+E33+G33+H33+I33</f>
        <v>64</v>
      </c>
      <c r="D33" s="30"/>
      <c r="E33" s="30"/>
      <c r="F33" s="30"/>
      <c r="G33" s="30">
        <v>53</v>
      </c>
      <c r="H33" s="30">
        <v>11</v>
      </c>
      <c r="I33" s="30"/>
      <c r="J33" s="70" t="s">
        <v>25</v>
      </c>
    </row>
    <row r="34" spans="1:10" ht="33" customHeight="1">
      <c r="A34" s="113" t="s">
        <v>48</v>
      </c>
      <c r="B34" s="114"/>
      <c r="C34" s="30">
        <f>D34+E34+G34+H34+I34</f>
        <v>7361</v>
      </c>
      <c r="D34" s="76"/>
      <c r="E34" s="30">
        <v>6000</v>
      </c>
      <c r="F34" s="30"/>
      <c r="G34" s="30">
        <v>1361</v>
      </c>
      <c r="H34" s="30">
        <v>0</v>
      </c>
      <c r="I34" s="76"/>
      <c r="J34" s="70" t="s">
        <v>25</v>
      </c>
    </row>
    <row r="35" spans="1:10" ht="17.25" customHeight="1">
      <c r="A35" s="115" t="s">
        <v>28</v>
      </c>
      <c r="B35" s="116"/>
      <c r="C35" s="30"/>
      <c r="D35" s="30"/>
      <c r="E35" s="30"/>
      <c r="F35" s="30"/>
      <c r="G35" s="30"/>
      <c r="H35" s="30"/>
      <c r="I35" s="30"/>
      <c r="J35" s="77"/>
    </row>
    <row r="36" spans="1:10" ht="33.75" customHeight="1">
      <c r="A36" s="118" t="s">
        <v>30</v>
      </c>
      <c r="B36" s="119"/>
      <c r="C36" s="30">
        <f>D36+E36+G36+H36+I36</f>
        <v>90</v>
      </c>
      <c r="D36" s="30"/>
      <c r="E36" s="30"/>
      <c r="F36" s="30"/>
      <c r="G36" s="30">
        <v>70</v>
      </c>
      <c r="H36" s="30">
        <v>20</v>
      </c>
      <c r="I36" s="30"/>
      <c r="J36" s="70" t="s">
        <v>26</v>
      </c>
    </row>
    <row r="37" spans="1:10" ht="15.75">
      <c r="A37" s="128" t="s">
        <v>14</v>
      </c>
      <c r="B37" s="128"/>
      <c r="C37" s="22">
        <f aca="true" t="shared" si="1" ref="C37:I37">SUM(C28:C36)</f>
        <v>16065</v>
      </c>
      <c r="D37" s="22">
        <f t="shared" si="1"/>
        <v>0</v>
      </c>
      <c r="E37" s="22">
        <f t="shared" si="1"/>
        <v>14113</v>
      </c>
      <c r="F37" s="22">
        <f t="shared" si="1"/>
        <v>0</v>
      </c>
      <c r="G37" s="22">
        <f t="shared" si="1"/>
        <v>1816</v>
      </c>
      <c r="H37" s="22">
        <f t="shared" si="1"/>
        <v>136</v>
      </c>
      <c r="I37" s="22">
        <f t="shared" si="1"/>
        <v>0</v>
      </c>
      <c r="J37" s="24"/>
    </row>
    <row r="38" spans="1:10" ht="15.75">
      <c r="A38" s="111" t="s">
        <v>12</v>
      </c>
      <c r="B38" s="111"/>
      <c r="C38" s="112"/>
      <c r="D38" s="112"/>
      <c r="E38" s="112"/>
      <c r="F38" s="112"/>
      <c r="G38" s="112"/>
      <c r="H38" s="112"/>
      <c r="I38" s="112"/>
      <c r="J38" s="112"/>
    </row>
    <row r="39" spans="1:10" ht="15.75" customHeight="1">
      <c r="A39" s="126" t="s">
        <v>27</v>
      </c>
      <c r="B39" s="127"/>
      <c r="C39" s="5"/>
      <c r="D39" s="5"/>
      <c r="E39" s="136"/>
      <c r="F39" s="136"/>
      <c r="G39" s="5"/>
      <c r="H39" s="5"/>
      <c r="I39" s="5"/>
      <c r="J39" s="4"/>
    </row>
    <row r="40" spans="1:10" ht="37.5" customHeight="1">
      <c r="A40" s="113" t="s">
        <v>93</v>
      </c>
      <c r="B40" s="129"/>
      <c r="C40" s="103">
        <f>D40+E40+G40+H40+I40</f>
        <v>849</v>
      </c>
      <c r="D40" s="5"/>
      <c r="E40" s="5"/>
      <c r="F40" s="5"/>
      <c r="G40" s="5"/>
      <c r="H40" s="103">
        <v>849</v>
      </c>
      <c r="I40" s="5"/>
      <c r="J40" s="70" t="s">
        <v>32</v>
      </c>
    </row>
    <row r="41" spans="1:10" s="12" customFormat="1" ht="38.25" customHeight="1">
      <c r="A41" s="113" t="s">
        <v>93</v>
      </c>
      <c r="B41" s="129"/>
      <c r="C41" s="30">
        <f>D41+E41+G41+H41+I41</f>
        <v>210</v>
      </c>
      <c r="D41" s="68"/>
      <c r="E41" s="30"/>
      <c r="F41" s="30"/>
      <c r="G41" s="30"/>
      <c r="H41" s="30">
        <v>210</v>
      </c>
      <c r="I41" s="68"/>
      <c r="J41" s="70" t="s">
        <v>32</v>
      </c>
    </row>
    <row r="42" spans="1:10" s="12" customFormat="1" ht="35.25" customHeight="1">
      <c r="A42" s="113" t="s">
        <v>94</v>
      </c>
      <c r="B42" s="129"/>
      <c r="C42" s="30">
        <f>D42+E42+G42+H42+I42</f>
        <v>80</v>
      </c>
      <c r="D42" s="68"/>
      <c r="E42" s="30"/>
      <c r="F42" s="30"/>
      <c r="G42" s="30"/>
      <c r="H42" s="30">
        <v>20</v>
      </c>
      <c r="I42" s="102">
        <v>60</v>
      </c>
      <c r="J42" s="70" t="s">
        <v>32</v>
      </c>
    </row>
    <row r="43" spans="1:10" s="12" customFormat="1" ht="39.75" customHeight="1">
      <c r="A43" s="113" t="s">
        <v>80</v>
      </c>
      <c r="B43" s="114"/>
      <c r="C43" s="30">
        <f>D43+E43+G43+H43+I43</f>
        <v>157</v>
      </c>
      <c r="D43" s="68"/>
      <c r="E43" s="30"/>
      <c r="F43" s="30"/>
      <c r="G43" s="30"/>
      <c r="H43" s="30">
        <v>157</v>
      </c>
      <c r="I43" s="68"/>
      <c r="J43" s="70" t="s">
        <v>32</v>
      </c>
    </row>
    <row r="44" spans="1:10" ht="15.75" customHeight="1">
      <c r="A44" s="115" t="s">
        <v>28</v>
      </c>
      <c r="B44" s="116"/>
      <c r="C44" s="30"/>
      <c r="D44" s="76"/>
      <c r="E44" s="68"/>
      <c r="F44" s="68"/>
      <c r="G44" s="68"/>
      <c r="H44" s="30"/>
      <c r="I44" s="76"/>
      <c r="J44" s="70"/>
    </row>
    <row r="45" spans="1:10" ht="36.75" customHeight="1">
      <c r="A45" s="105" t="s">
        <v>74</v>
      </c>
      <c r="B45" s="105"/>
      <c r="C45" s="30">
        <f>D45+E45+G45+H45+I45</f>
        <v>260</v>
      </c>
      <c r="D45" s="76"/>
      <c r="E45" s="30"/>
      <c r="F45" s="30"/>
      <c r="G45" s="30"/>
      <c r="H45" s="30">
        <v>260</v>
      </c>
      <c r="I45" s="76"/>
      <c r="J45" s="70" t="s">
        <v>26</v>
      </c>
    </row>
    <row r="46" spans="1:10" ht="15.75">
      <c r="A46" s="128" t="s">
        <v>15</v>
      </c>
      <c r="B46" s="128"/>
      <c r="C46" s="22">
        <f aca="true" t="shared" si="2" ref="C46:I46">SUM(C39:C45)</f>
        <v>1556</v>
      </c>
      <c r="D46" s="22">
        <f t="shared" si="2"/>
        <v>0</v>
      </c>
      <c r="E46" s="22">
        <f t="shared" si="2"/>
        <v>0</v>
      </c>
      <c r="F46" s="22">
        <f t="shared" si="2"/>
        <v>0</v>
      </c>
      <c r="G46" s="22">
        <f t="shared" si="2"/>
        <v>0</v>
      </c>
      <c r="H46" s="22">
        <f t="shared" si="2"/>
        <v>1496</v>
      </c>
      <c r="I46" s="22">
        <f t="shared" si="2"/>
        <v>60</v>
      </c>
      <c r="J46" s="23"/>
    </row>
    <row r="47" spans="1:10" ht="15.75">
      <c r="A47" s="111" t="s">
        <v>86</v>
      </c>
      <c r="B47" s="111"/>
      <c r="C47" s="112"/>
      <c r="D47" s="112"/>
      <c r="E47" s="112"/>
      <c r="F47" s="112"/>
      <c r="G47" s="112"/>
      <c r="H47" s="112"/>
      <c r="I47" s="112"/>
      <c r="J47" s="112"/>
    </row>
    <row r="48" spans="1:10" ht="15.75">
      <c r="A48" s="126" t="s">
        <v>27</v>
      </c>
      <c r="B48" s="127"/>
      <c r="C48" s="31"/>
      <c r="D48" s="31"/>
      <c r="E48" s="31"/>
      <c r="F48" s="31"/>
      <c r="G48" s="31"/>
      <c r="H48" s="31"/>
      <c r="I48" s="31"/>
      <c r="J48" s="21"/>
    </row>
    <row r="49" spans="1:11" ht="35.25" customHeight="1">
      <c r="A49" s="113" t="s">
        <v>95</v>
      </c>
      <c r="B49" s="129"/>
      <c r="C49" s="30">
        <f>D49+E49+G49+H49+I49</f>
        <v>210</v>
      </c>
      <c r="D49" s="68"/>
      <c r="E49" s="110"/>
      <c r="F49" s="110"/>
      <c r="G49" s="30"/>
      <c r="H49" s="30">
        <v>210</v>
      </c>
      <c r="I49" s="68"/>
      <c r="J49" s="70" t="s">
        <v>32</v>
      </c>
      <c r="K49">
        <v>11.54</v>
      </c>
    </row>
    <row r="50" spans="1:10" ht="51.75" customHeight="1">
      <c r="A50" s="160" t="s">
        <v>78</v>
      </c>
      <c r="B50" s="161"/>
      <c r="C50" s="98">
        <f>D50+E50+G50+H50+I50</f>
        <v>5635.93</v>
      </c>
      <c r="D50" s="99"/>
      <c r="E50" s="98">
        <v>4985.55</v>
      </c>
      <c r="F50" s="98"/>
      <c r="G50" s="98">
        <v>575.28</v>
      </c>
      <c r="H50" s="98">
        <v>75.1</v>
      </c>
      <c r="I50" s="99"/>
      <c r="J50" s="100" t="s">
        <v>32</v>
      </c>
    </row>
    <row r="51" spans="1:10" ht="15.75">
      <c r="A51" s="115" t="s">
        <v>22</v>
      </c>
      <c r="B51" s="116"/>
      <c r="C51" s="30"/>
      <c r="D51" s="76"/>
      <c r="E51" s="109"/>
      <c r="F51" s="109"/>
      <c r="G51" s="76"/>
      <c r="H51" s="76"/>
      <c r="I51" s="76"/>
      <c r="J51" s="77"/>
    </row>
    <row r="52" spans="1:10" ht="24.75" customHeight="1">
      <c r="A52" s="113" t="s">
        <v>35</v>
      </c>
      <c r="B52" s="117"/>
      <c r="C52" s="30">
        <f>D52+E52+G52+H52+I52</f>
        <v>60</v>
      </c>
      <c r="D52" s="76"/>
      <c r="E52" s="30"/>
      <c r="F52" s="30"/>
      <c r="G52" s="30"/>
      <c r="H52" s="76"/>
      <c r="I52" s="30">
        <v>60</v>
      </c>
      <c r="J52" s="70" t="s">
        <v>25</v>
      </c>
    </row>
    <row r="53" spans="1:10" ht="19.5" customHeight="1">
      <c r="A53" s="115" t="s">
        <v>28</v>
      </c>
      <c r="B53" s="116"/>
      <c r="C53" s="30"/>
      <c r="D53" s="76"/>
      <c r="E53" s="68"/>
      <c r="F53" s="68"/>
      <c r="G53" s="68"/>
      <c r="H53" s="76"/>
      <c r="I53" s="76"/>
      <c r="J53" s="77"/>
    </row>
    <row r="54" spans="1:10" ht="42" customHeight="1">
      <c r="A54" s="160" t="s">
        <v>79</v>
      </c>
      <c r="B54" s="161"/>
      <c r="C54" s="98">
        <f>D54+E54+G54+H54+I54</f>
        <v>7824.089999999999</v>
      </c>
      <c r="D54" s="101"/>
      <c r="E54" s="98">
        <v>6921.19</v>
      </c>
      <c r="F54" s="98"/>
      <c r="G54" s="98"/>
      <c r="H54" s="98">
        <v>902.9</v>
      </c>
      <c r="I54" s="101"/>
      <c r="J54" s="100" t="s">
        <v>26</v>
      </c>
    </row>
    <row r="55" spans="1:10" ht="15.75">
      <c r="A55" s="128" t="s">
        <v>16</v>
      </c>
      <c r="B55" s="128"/>
      <c r="C55" s="25">
        <f aca="true" t="shared" si="3" ref="C55:I55">SUM(C49:C54)</f>
        <v>13730.02</v>
      </c>
      <c r="D55" s="25">
        <f t="shared" si="3"/>
        <v>0</v>
      </c>
      <c r="E55" s="25">
        <f t="shared" si="3"/>
        <v>11906.74</v>
      </c>
      <c r="F55" s="25">
        <f t="shared" si="3"/>
        <v>0</v>
      </c>
      <c r="G55" s="25">
        <f t="shared" si="3"/>
        <v>575.28</v>
      </c>
      <c r="H55" s="25">
        <f t="shared" si="3"/>
        <v>1188</v>
      </c>
      <c r="I55" s="25">
        <f t="shared" si="3"/>
        <v>60</v>
      </c>
      <c r="J55" s="24"/>
    </row>
    <row r="56" spans="1:10" ht="15.75">
      <c r="A56" s="132" t="s">
        <v>87</v>
      </c>
      <c r="B56" s="133"/>
      <c r="C56" s="135"/>
      <c r="D56" s="107"/>
      <c r="E56" s="107"/>
      <c r="F56" s="107"/>
      <c r="G56" s="107"/>
      <c r="H56" s="107"/>
      <c r="I56" s="107"/>
      <c r="J56" s="108"/>
    </row>
    <row r="57" spans="1:10" ht="16.5" customHeight="1">
      <c r="A57" s="115" t="s">
        <v>19</v>
      </c>
      <c r="B57" s="134"/>
      <c r="C57" s="30"/>
      <c r="D57" s="76"/>
      <c r="E57" s="30"/>
      <c r="F57" s="76"/>
      <c r="G57" s="76"/>
      <c r="H57" s="76"/>
      <c r="I57" s="76"/>
      <c r="J57" s="70"/>
    </row>
    <row r="58" spans="1:10" ht="37.5" customHeight="1">
      <c r="A58" s="130" t="s">
        <v>36</v>
      </c>
      <c r="B58" s="131"/>
      <c r="C58" s="30">
        <f>D58+E58+G58+H58+I58</f>
        <v>380</v>
      </c>
      <c r="D58" s="68"/>
      <c r="E58" s="30">
        <v>336</v>
      </c>
      <c r="F58" s="68"/>
      <c r="G58" s="30">
        <v>39</v>
      </c>
      <c r="H58" s="30">
        <v>5</v>
      </c>
      <c r="I58" s="76"/>
      <c r="J58" s="70" t="s">
        <v>24</v>
      </c>
    </row>
    <row r="59" spans="1:10" ht="37.5" customHeight="1">
      <c r="A59" s="113" t="s">
        <v>96</v>
      </c>
      <c r="B59" s="117"/>
      <c r="C59" s="30">
        <f>D59+E59+G59+H59+I59</f>
        <v>1950</v>
      </c>
      <c r="D59" s="30"/>
      <c r="E59" s="30">
        <v>1841</v>
      </c>
      <c r="F59" s="30"/>
      <c r="G59" s="30">
        <v>103</v>
      </c>
      <c r="H59" s="30">
        <v>6</v>
      </c>
      <c r="I59" s="68"/>
      <c r="J59" s="70" t="s">
        <v>24</v>
      </c>
    </row>
    <row r="60" spans="1:10" ht="23.25" customHeight="1">
      <c r="A60" s="113" t="s">
        <v>97</v>
      </c>
      <c r="B60" s="117"/>
      <c r="C60" s="30">
        <f>D60+E60+G60+H60+I60</f>
        <v>1235</v>
      </c>
      <c r="D60" s="30"/>
      <c r="E60" s="30">
        <v>1166</v>
      </c>
      <c r="F60" s="30"/>
      <c r="G60" s="30">
        <v>65</v>
      </c>
      <c r="H60" s="30">
        <v>4</v>
      </c>
      <c r="I60" s="68"/>
      <c r="J60" s="70" t="s">
        <v>24</v>
      </c>
    </row>
    <row r="61" spans="1:10" ht="20.25" customHeight="1">
      <c r="A61" s="115" t="s">
        <v>57</v>
      </c>
      <c r="B61" s="134"/>
      <c r="C61" s="30"/>
      <c r="D61" s="30"/>
      <c r="E61" s="30"/>
      <c r="F61" s="30"/>
      <c r="G61" s="30"/>
      <c r="H61" s="30"/>
      <c r="I61" s="68"/>
      <c r="J61" s="70"/>
    </row>
    <row r="62" spans="1:10" ht="39.75" customHeight="1">
      <c r="A62" s="113" t="s">
        <v>81</v>
      </c>
      <c r="B62" s="114"/>
      <c r="C62" s="30">
        <f>D62+E62+G62+H62+I62</f>
        <v>20000</v>
      </c>
      <c r="D62" s="30"/>
      <c r="E62" s="30">
        <v>18880</v>
      </c>
      <c r="F62" s="30"/>
      <c r="G62" s="30">
        <v>1058</v>
      </c>
      <c r="H62" s="30">
        <v>62</v>
      </c>
      <c r="I62" s="30"/>
      <c r="J62" s="70" t="s">
        <v>33</v>
      </c>
    </row>
    <row r="63" spans="1:10" ht="39.75" customHeight="1">
      <c r="A63" s="113" t="s">
        <v>82</v>
      </c>
      <c r="B63" s="114"/>
      <c r="C63" s="30">
        <f>D63+E63+G63+H63+I63</f>
        <v>3600</v>
      </c>
      <c r="D63" s="30"/>
      <c r="E63" s="30">
        <v>3398</v>
      </c>
      <c r="F63" s="30"/>
      <c r="G63" s="30">
        <v>191</v>
      </c>
      <c r="H63" s="30">
        <v>11</v>
      </c>
      <c r="I63" s="30"/>
      <c r="J63" s="70" t="s">
        <v>33</v>
      </c>
    </row>
    <row r="64" spans="1:10" ht="15">
      <c r="A64" s="115" t="s">
        <v>22</v>
      </c>
      <c r="B64" s="116"/>
      <c r="C64" s="30"/>
      <c r="D64" s="76"/>
      <c r="E64" s="76"/>
      <c r="F64" s="76"/>
      <c r="G64" s="76"/>
      <c r="H64" s="76"/>
      <c r="I64" s="76"/>
      <c r="J64" s="78"/>
    </row>
    <row r="65" spans="1:10" ht="33.75">
      <c r="A65" s="113" t="s">
        <v>35</v>
      </c>
      <c r="B65" s="117"/>
      <c r="C65" s="30">
        <f>D65+E65+G65+H65+I65</f>
        <v>60</v>
      </c>
      <c r="D65" s="76"/>
      <c r="E65" s="76"/>
      <c r="F65" s="76"/>
      <c r="G65" s="76"/>
      <c r="H65" s="30"/>
      <c r="I65" s="30">
        <v>60</v>
      </c>
      <c r="J65" s="70" t="s">
        <v>25</v>
      </c>
    </row>
    <row r="66" spans="1:10" ht="52.5" customHeight="1">
      <c r="A66" s="118" t="s">
        <v>100</v>
      </c>
      <c r="B66" s="123"/>
      <c r="C66" s="30">
        <f>D66+E66+G66+H66+I66</f>
        <v>6110</v>
      </c>
      <c r="D66" s="30"/>
      <c r="E66" s="30">
        <v>5768</v>
      </c>
      <c r="F66" s="30"/>
      <c r="G66" s="30">
        <v>323</v>
      </c>
      <c r="H66" s="30">
        <v>19</v>
      </c>
      <c r="I66" s="30"/>
      <c r="J66" s="70" t="s">
        <v>25</v>
      </c>
    </row>
    <row r="67" spans="1:10" ht="38.25" customHeight="1">
      <c r="A67" s="118" t="s">
        <v>101</v>
      </c>
      <c r="B67" s="123"/>
      <c r="C67" s="30">
        <f>D67+E67+G67+H67+I67</f>
        <v>50</v>
      </c>
      <c r="D67" s="30"/>
      <c r="E67" s="30"/>
      <c r="F67" s="30"/>
      <c r="G67" s="30"/>
      <c r="H67" s="30">
        <v>50</v>
      </c>
      <c r="I67" s="30"/>
      <c r="J67" s="70" t="s">
        <v>25</v>
      </c>
    </row>
    <row r="68" spans="1:10" ht="15">
      <c r="A68" s="115" t="s">
        <v>28</v>
      </c>
      <c r="B68" s="116"/>
      <c r="C68" s="30"/>
      <c r="D68" s="76"/>
      <c r="E68" s="76"/>
      <c r="F68" s="76"/>
      <c r="G68" s="76"/>
      <c r="H68" s="76"/>
      <c r="I68" s="76"/>
      <c r="J68" s="79"/>
    </row>
    <row r="69" spans="1:10" ht="36.75" customHeight="1">
      <c r="A69" s="118" t="s">
        <v>75</v>
      </c>
      <c r="B69" s="124"/>
      <c r="C69" s="30">
        <f>D69+E69+G69+H69+I69</f>
        <v>3000</v>
      </c>
      <c r="D69" s="68"/>
      <c r="E69" s="30">
        <v>2832</v>
      </c>
      <c r="F69" s="30"/>
      <c r="G69" s="30">
        <v>159</v>
      </c>
      <c r="H69" s="30">
        <v>9</v>
      </c>
      <c r="I69" s="68"/>
      <c r="J69" s="70" t="s">
        <v>26</v>
      </c>
    </row>
    <row r="70" spans="1:10" ht="36" customHeight="1">
      <c r="A70" s="118" t="s">
        <v>77</v>
      </c>
      <c r="B70" s="119"/>
      <c r="C70" s="30">
        <f>D70+E70+G70+H70+I70</f>
        <v>70</v>
      </c>
      <c r="D70" s="76"/>
      <c r="E70" s="76"/>
      <c r="F70" s="76"/>
      <c r="G70" s="30"/>
      <c r="H70" s="30">
        <v>70</v>
      </c>
      <c r="I70" s="76"/>
      <c r="J70" s="70" t="s">
        <v>26</v>
      </c>
    </row>
    <row r="71" spans="1:10" ht="36" customHeight="1">
      <c r="A71" s="113" t="s">
        <v>72</v>
      </c>
      <c r="B71" s="114"/>
      <c r="C71" s="30">
        <f>D71+E71+G71+H71+I71</f>
        <v>10400</v>
      </c>
      <c r="D71" s="76"/>
      <c r="E71" s="30">
        <v>9818</v>
      </c>
      <c r="F71" s="76"/>
      <c r="G71" s="30">
        <v>550</v>
      </c>
      <c r="H71" s="30">
        <v>32</v>
      </c>
      <c r="I71" s="76"/>
      <c r="J71" s="70" t="s">
        <v>26</v>
      </c>
    </row>
    <row r="72" spans="1:10" ht="18" customHeight="1">
      <c r="A72" s="128" t="s">
        <v>37</v>
      </c>
      <c r="B72" s="128"/>
      <c r="C72" s="25">
        <f>SUM(C57:C71)</f>
        <v>46855</v>
      </c>
      <c r="D72" s="25">
        <f aca="true" t="shared" si="4" ref="D72:I72">SUM(D57:D71)</f>
        <v>0</v>
      </c>
      <c r="E72" s="25">
        <f t="shared" si="4"/>
        <v>44039</v>
      </c>
      <c r="F72" s="25">
        <f t="shared" si="4"/>
        <v>0</v>
      </c>
      <c r="G72" s="25">
        <f t="shared" si="4"/>
        <v>2488</v>
      </c>
      <c r="H72" s="25">
        <f t="shared" si="4"/>
        <v>268</v>
      </c>
      <c r="I72" s="25">
        <f t="shared" si="4"/>
        <v>60</v>
      </c>
      <c r="J72" s="26"/>
    </row>
    <row r="73" spans="1:10" ht="15.75">
      <c r="A73" s="132" t="s">
        <v>88</v>
      </c>
      <c r="B73" s="133"/>
      <c r="C73" s="135"/>
      <c r="D73" s="107"/>
      <c r="E73" s="107"/>
      <c r="F73" s="107"/>
      <c r="G73" s="107"/>
      <c r="H73" s="107"/>
      <c r="I73" s="107"/>
      <c r="J73" s="108"/>
    </row>
    <row r="74" spans="1:10" ht="15.75">
      <c r="A74" s="126" t="s">
        <v>27</v>
      </c>
      <c r="B74" s="127"/>
      <c r="C74" s="28"/>
      <c r="D74" s="29"/>
      <c r="E74" s="29"/>
      <c r="F74" s="29"/>
      <c r="G74" s="29"/>
      <c r="H74" s="29"/>
      <c r="I74" s="29"/>
      <c r="J74" s="27"/>
    </row>
    <row r="75" spans="1:10" ht="36" customHeight="1">
      <c r="A75" s="130" t="s">
        <v>54</v>
      </c>
      <c r="B75" s="162"/>
      <c r="C75" s="30">
        <f>D75+E75+G75+H75+I75</f>
        <v>3400</v>
      </c>
      <c r="D75" s="34"/>
      <c r="E75" s="32">
        <v>3210</v>
      </c>
      <c r="F75" s="32"/>
      <c r="G75" s="32">
        <v>180</v>
      </c>
      <c r="H75" s="32">
        <v>10</v>
      </c>
      <c r="I75" s="33"/>
      <c r="J75" s="70" t="s">
        <v>32</v>
      </c>
    </row>
    <row r="76" spans="1:10" ht="15">
      <c r="A76" s="115" t="s">
        <v>31</v>
      </c>
      <c r="B76" s="116"/>
      <c r="C76" s="76"/>
      <c r="D76" s="76"/>
      <c r="E76" s="76"/>
      <c r="F76" s="76"/>
      <c r="G76" s="76"/>
      <c r="H76" s="76"/>
      <c r="I76" s="76"/>
      <c r="J76" s="78"/>
    </row>
    <row r="77" spans="1:10" ht="44.25" customHeight="1">
      <c r="A77" s="113" t="s">
        <v>58</v>
      </c>
      <c r="B77" s="114"/>
      <c r="C77" s="30">
        <f>D77+E77+G77+H77+I77</f>
        <v>1000</v>
      </c>
      <c r="D77" s="76"/>
      <c r="E77" s="30">
        <v>944</v>
      </c>
      <c r="F77" s="30"/>
      <c r="G77" s="30">
        <v>53</v>
      </c>
      <c r="H77" s="30">
        <v>3</v>
      </c>
      <c r="I77" s="76"/>
      <c r="J77" s="70" t="s">
        <v>33</v>
      </c>
    </row>
    <row r="78" spans="1:10" ht="36.75" customHeight="1">
      <c r="A78" s="118" t="s">
        <v>59</v>
      </c>
      <c r="B78" s="119"/>
      <c r="C78" s="30">
        <f>D78+E78+G78+H78+I78</f>
        <v>1000</v>
      </c>
      <c r="D78" s="76"/>
      <c r="E78" s="93">
        <v>944</v>
      </c>
      <c r="F78" s="76"/>
      <c r="G78" s="30">
        <v>53</v>
      </c>
      <c r="H78" s="30">
        <v>3</v>
      </c>
      <c r="I78" s="76"/>
      <c r="J78" s="70" t="s">
        <v>33</v>
      </c>
    </row>
    <row r="79" spans="1:10" ht="17.25" customHeight="1">
      <c r="A79" s="115" t="s">
        <v>22</v>
      </c>
      <c r="B79" s="116"/>
      <c r="C79" s="30"/>
      <c r="D79" s="76"/>
      <c r="E79" s="76"/>
      <c r="F79" s="76"/>
      <c r="G79" s="76"/>
      <c r="H79" s="76"/>
      <c r="I79" s="76"/>
      <c r="J79" s="78"/>
    </row>
    <row r="80" spans="1:10" ht="39" customHeight="1">
      <c r="A80" s="113" t="s">
        <v>35</v>
      </c>
      <c r="B80" s="117"/>
      <c r="C80" s="30">
        <f>D80+E80+G80+H80+I80</f>
        <v>60</v>
      </c>
      <c r="D80" s="76"/>
      <c r="E80" s="76"/>
      <c r="F80" s="76"/>
      <c r="G80" s="76"/>
      <c r="H80" s="30"/>
      <c r="I80" s="30">
        <v>60</v>
      </c>
      <c r="J80" s="70" t="s">
        <v>25</v>
      </c>
    </row>
    <row r="81" spans="1:10" ht="26.25" customHeight="1">
      <c r="A81" s="113" t="s">
        <v>47</v>
      </c>
      <c r="B81" s="114"/>
      <c r="C81" s="30">
        <f>D81+E81+G81+H81+I81</f>
        <v>200</v>
      </c>
      <c r="D81" s="76"/>
      <c r="E81" s="76"/>
      <c r="F81" s="76"/>
      <c r="G81" s="76"/>
      <c r="H81" s="30">
        <v>200</v>
      </c>
      <c r="I81" s="30"/>
      <c r="J81" s="70"/>
    </row>
    <row r="82" spans="1:10" ht="39" customHeight="1">
      <c r="A82" s="118" t="s">
        <v>100</v>
      </c>
      <c r="B82" s="123"/>
      <c r="C82" s="30">
        <f>D82+E82+G82+H82+I82</f>
        <v>6110</v>
      </c>
      <c r="D82" s="30"/>
      <c r="E82" s="30">
        <v>5768</v>
      </c>
      <c r="F82" s="30"/>
      <c r="G82" s="30">
        <v>323</v>
      </c>
      <c r="H82" s="30">
        <v>19</v>
      </c>
      <c r="I82" s="30"/>
      <c r="J82" s="70" t="s">
        <v>25</v>
      </c>
    </row>
    <row r="83" spans="1:10" ht="39.75" customHeight="1">
      <c r="A83" s="113" t="s">
        <v>102</v>
      </c>
      <c r="B83" s="129"/>
      <c r="C83" s="30">
        <f>D83+E83+G83+H83+I83</f>
        <v>60</v>
      </c>
      <c r="D83" s="30"/>
      <c r="E83" s="30"/>
      <c r="F83" s="30"/>
      <c r="G83" s="30"/>
      <c r="H83" s="30">
        <v>60</v>
      </c>
      <c r="I83" s="30"/>
      <c r="J83" s="70" t="s">
        <v>25</v>
      </c>
    </row>
    <row r="84" spans="1:10" ht="15" customHeight="1">
      <c r="A84" s="115" t="s">
        <v>28</v>
      </c>
      <c r="B84" s="116"/>
      <c r="C84" s="30"/>
      <c r="D84" s="76"/>
      <c r="E84" s="76"/>
      <c r="F84" s="76"/>
      <c r="G84" s="76"/>
      <c r="H84" s="30"/>
      <c r="I84" s="76"/>
      <c r="J84" s="70"/>
    </row>
    <row r="85" spans="1:10" ht="33.75" customHeight="1">
      <c r="A85" s="113" t="s">
        <v>103</v>
      </c>
      <c r="B85" s="114"/>
      <c r="C85" s="30">
        <f>D85+E85+G85+H85+I85</f>
        <v>1200</v>
      </c>
      <c r="D85" s="76"/>
      <c r="E85" s="30">
        <v>1133</v>
      </c>
      <c r="F85" s="30"/>
      <c r="G85" s="30">
        <v>63</v>
      </c>
      <c r="H85" s="30">
        <v>4</v>
      </c>
      <c r="I85" s="76"/>
      <c r="J85" s="70" t="s">
        <v>26</v>
      </c>
    </row>
    <row r="86" spans="1:10" ht="42.75" customHeight="1">
      <c r="A86" s="118" t="s">
        <v>75</v>
      </c>
      <c r="B86" s="124"/>
      <c r="C86" s="30">
        <f>D86+E86+G86+H86+I86</f>
        <v>3000</v>
      </c>
      <c r="D86" s="76"/>
      <c r="E86" s="30">
        <v>2832</v>
      </c>
      <c r="F86" s="30"/>
      <c r="G86" s="30">
        <v>159</v>
      </c>
      <c r="H86" s="30">
        <v>9</v>
      </c>
      <c r="I86" s="76"/>
      <c r="J86" s="70" t="s">
        <v>26</v>
      </c>
    </row>
    <row r="87" spans="1:10" ht="15.75">
      <c r="A87" s="128" t="s">
        <v>38</v>
      </c>
      <c r="B87" s="128"/>
      <c r="C87" s="25">
        <f>SUM(C75:C86)</f>
        <v>16030</v>
      </c>
      <c r="D87" s="25">
        <f aca="true" t="shared" si="5" ref="D87:I87">SUM(D75:D86)</f>
        <v>0</v>
      </c>
      <c r="E87" s="25">
        <f t="shared" si="5"/>
        <v>14831</v>
      </c>
      <c r="F87" s="25">
        <f t="shared" si="5"/>
        <v>0</v>
      </c>
      <c r="G87" s="25">
        <f t="shared" si="5"/>
        <v>831</v>
      </c>
      <c r="H87" s="25">
        <f t="shared" si="5"/>
        <v>308</v>
      </c>
      <c r="I87" s="25">
        <f t="shared" si="5"/>
        <v>60</v>
      </c>
      <c r="J87" s="24"/>
    </row>
    <row r="88" spans="1:10" ht="31.5" customHeight="1">
      <c r="A88" s="125" t="s">
        <v>34</v>
      </c>
      <c r="B88" s="125"/>
      <c r="C88" s="37">
        <f aca="true" t="shared" si="6" ref="C88:I88">C87+C72+C55+C46+C37+C26</f>
        <v>102732.82</v>
      </c>
      <c r="D88" s="37">
        <f t="shared" si="6"/>
        <v>0</v>
      </c>
      <c r="E88" s="37">
        <f t="shared" si="6"/>
        <v>92386.54000000001</v>
      </c>
      <c r="F88" s="37">
        <f t="shared" si="6"/>
        <v>0</v>
      </c>
      <c r="G88" s="37">
        <f t="shared" si="6"/>
        <v>6707.28</v>
      </c>
      <c r="H88" s="37">
        <f t="shared" si="6"/>
        <v>3399</v>
      </c>
      <c r="I88" s="37">
        <f t="shared" si="6"/>
        <v>240</v>
      </c>
      <c r="J88" s="17"/>
    </row>
    <row r="89" spans="1:10" ht="15.75">
      <c r="A89" s="120">
        <v>2012</v>
      </c>
      <c r="B89" s="121"/>
      <c r="C89" s="74">
        <f aca="true" t="shared" si="7" ref="C89:I89">C26</f>
        <v>8496.8</v>
      </c>
      <c r="D89" s="74">
        <f t="shared" si="7"/>
        <v>0</v>
      </c>
      <c r="E89" s="74">
        <f t="shared" si="7"/>
        <v>7496.8</v>
      </c>
      <c r="F89" s="74">
        <f t="shared" si="7"/>
        <v>0</v>
      </c>
      <c r="G89" s="74">
        <f t="shared" si="7"/>
        <v>997</v>
      </c>
      <c r="H89" s="74">
        <f t="shared" si="7"/>
        <v>3</v>
      </c>
      <c r="I89" s="74">
        <f t="shared" si="7"/>
        <v>0</v>
      </c>
      <c r="J89" s="24"/>
    </row>
    <row r="90" spans="1:10" ht="15">
      <c r="A90" s="122">
        <v>2013</v>
      </c>
      <c r="B90" s="121"/>
      <c r="C90" s="75">
        <f aca="true" t="shared" si="8" ref="C90:I90">C37</f>
        <v>16065</v>
      </c>
      <c r="D90" s="75">
        <f t="shared" si="8"/>
        <v>0</v>
      </c>
      <c r="E90" s="75">
        <f t="shared" si="8"/>
        <v>14113</v>
      </c>
      <c r="F90" s="75">
        <f t="shared" si="8"/>
        <v>0</v>
      </c>
      <c r="G90" s="75">
        <f t="shared" si="8"/>
        <v>1816</v>
      </c>
      <c r="H90" s="75">
        <f t="shared" si="8"/>
        <v>136</v>
      </c>
      <c r="I90" s="75">
        <f t="shared" si="8"/>
        <v>0</v>
      </c>
      <c r="J90" s="24"/>
    </row>
    <row r="91" spans="1:10" ht="15">
      <c r="A91" s="122">
        <v>2014</v>
      </c>
      <c r="B91" s="121"/>
      <c r="C91" s="74">
        <f aca="true" t="shared" si="9" ref="C91:I91">C46</f>
        <v>1556</v>
      </c>
      <c r="D91" s="74">
        <f t="shared" si="9"/>
        <v>0</v>
      </c>
      <c r="E91" s="74">
        <f t="shared" si="9"/>
        <v>0</v>
      </c>
      <c r="F91" s="74">
        <f t="shared" si="9"/>
        <v>0</v>
      </c>
      <c r="G91" s="74">
        <f t="shared" si="9"/>
        <v>0</v>
      </c>
      <c r="H91" s="74">
        <f t="shared" si="9"/>
        <v>1496</v>
      </c>
      <c r="I91" s="74">
        <f t="shared" si="9"/>
        <v>60</v>
      </c>
      <c r="J91" s="24"/>
    </row>
    <row r="92" spans="1:10" ht="15">
      <c r="A92" s="122">
        <v>2015</v>
      </c>
      <c r="B92" s="121"/>
      <c r="C92" s="74">
        <f aca="true" t="shared" si="10" ref="C92:I92">C55</f>
        <v>13730.02</v>
      </c>
      <c r="D92" s="74">
        <f t="shared" si="10"/>
        <v>0</v>
      </c>
      <c r="E92" s="74">
        <f t="shared" si="10"/>
        <v>11906.74</v>
      </c>
      <c r="F92" s="74">
        <f t="shared" si="10"/>
        <v>0</v>
      </c>
      <c r="G92" s="74">
        <f t="shared" si="10"/>
        <v>575.28</v>
      </c>
      <c r="H92" s="74">
        <f t="shared" si="10"/>
        <v>1188</v>
      </c>
      <c r="I92" s="74">
        <f t="shared" si="10"/>
        <v>60</v>
      </c>
      <c r="J92" s="24"/>
    </row>
    <row r="93" spans="1:10" ht="15">
      <c r="A93" s="122">
        <v>2016</v>
      </c>
      <c r="B93" s="121"/>
      <c r="C93" s="74">
        <f aca="true" t="shared" si="11" ref="C93:I93">C72</f>
        <v>46855</v>
      </c>
      <c r="D93" s="74">
        <f t="shared" si="11"/>
        <v>0</v>
      </c>
      <c r="E93" s="74">
        <f t="shared" si="11"/>
        <v>44039</v>
      </c>
      <c r="F93" s="74">
        <f t="shared" si="11"/>
        <v>0</v>
      </c>
      <c r="G93" s="74">
        <f t="shared" si="11"/>
        <v>2488</v>
      </c>
      <c r="H93" s="74">
        <f t="shared" si="11"/>
        <v>268</v>
      </c>
      <c r="I93" s="74">
        <f t="shared" si="11"/>
        <v>60</v>
      </c>
      <c r="J93" s="24"/>
    </row>
    <row r="94" spans="1:10" ht="15">
      <c r="A94" s="122">
        <v>2017</v>
      </c>
      <c r="B94" s="121"/>
      <c r="C94" s="74">
        <f aca="true" t="shared" si="12" ref="C94:I94">C87</f>
        <v>16030</v>
      </c>
      <c r="D94" s="74">
        <f t="shared" si="12"/>
        <v>0</v>
      </c>
      <c r="E94" s="74">
        <f t="shared" si="12"/>
        <v>14831</v>
      </c>
      <c r="F94" s="74">
        <f t="shared" si="12"/>
        <v>0</v>
      </c>
      <c r="G94" s="74">
        <f t="shared" si="12"/>
        <v>831</v>
      </c>
      <c r="H94" s="74">
        <f t="shared" si="12"/>
        <v>308</v>
      </c>
      <c r="I94" s="74">
        <f t="shared" si="12"/>
        <v>60</v>
      </c>
      <c r="J94" s="24"/>
    </row>
    <row r="95" spans="1:10" ht="12.75">
      <c r="A95" s="2"/>
      <c r="B95" s="72"/>
      <c r="C95" s="38">
        <f aca="true" t="shared" si="13" ref="C95:I95">C89+C90+C91+C92+C93+C94</f>
        <v>102732.82</v>
      </c>
      <c r="D95" s="38">
        <f t="shared" si="13"/>
        <v>0</v>
      </c>
      <c r="E95" s="38">
        <f t="shared" si="13"/>
        <v>92386.54000000001</v>
      </c>
      <c r="F95" s="38">
        <f t="shared" si="13"/>
        <v>0</v>
      </c>
      <c r="G95" s="38">
        <f t="shared" si="13"/>
        <v>6707.28</v>
      </c>
      <c r="H95" s="38">
        <f t="shared" si="13"/>
        <v>3399</v>
      </c>
      <c r="I95" s="38">
        <f t="shared" si="13"/>
        <v>240</v>
      </c>
      <c r="J95" s="2"/>
    </row>
    <row r="96" spans="1:9" ht="15.75">
      <c r="A96" s="1"/>
      <c r="E96" s="92"/>
      <c r="F96" s="92"/>
      <c r="G96" s="92"/>
      <c r="H96" s="92"/>
      <c r="I96" s="92"/>
    </row>
    <row r="97" ht="15.75">
      <c r="A97" s="1"/>
    </row>
    <row r="98" ht="15.75">
      <c r="A98" s="1"/>
    </row>
    <row r="99" ht="15.75">
      <c r="A99" s="1"/>
    </row>
    <row r="100" ht="15.75">
      <c r="A100" s="1"/>
    </row>
  </sheetData>
  <mergeCells count="109">
    <mergeCell ref="A67:B67"/>
    <mergeCell ref="A81:B81"/>
    <mergeCell ref="A54:B54"/>
    <mergeCell ref="A62:B62"/>
    <mergeCell ref="A75:B75"/>
    <mergeCell ref="A72:B72"/>
    <mergeCell ref="A65:B65"/>
    <mergeCell ref="A68:B68"/>
    <mergeCell ref="A53:B53"/>
    <mergeCell ref="A57:B57"/>
    <mergeCell ref="A55:B55"/>
    <mergeCell ref="A63:B63"/>
    <mergeCell ref="A44:B44"/>
    <mergeCell ref="A50:B50"/>
    <mergeCell ref="A49:B49"/>
    <mergeCell ref="A45:B45"/>
    <mergeCell ref="C13:J13"/>
    <mergeCell ref="I1:J4"/>
    <mergeCell ref="A48:B48"/>
    <mergeCell ref="A41:B41"/>
    <mergeCell ref="A42:B42"/>
    <mergeCell ref="A18:B18"/>
    <mergeCell ref="A24:B24"/>
    <mergeCell ref="A25:B25"/>
    <mergeCell ref="A20:B20"/>
    <mergeCell ref="A6:J6"/>
    <mergeCell ref="A7:J7"/>
    <mergeCell ref="A8:J9"/>
    <mergeCell ref="E17:F17"/>
    <mergeCell ref="A14:B14"/>
    <mergeCell ref="A16:B16"/>
    <mergeCell ref="A15:B15"/>
    <mergeCell ref="A13:B13"/>
    <mergeCell ref="J10:J12"/>
    <mergeCell ref="C11:C12"/>
    <mergeCell ref="D11:I11"/>
    <mergeCell ref="C27:J27"/>
    <mergeCell ref="A21:B21"/>
    <mergeCell ref="A27:B27"/>
    <mergeCell ref="E23:F23"/>
    <mergeCell ref="A23:B23"/>
    <mergeCell ref="E19:F19"/>
    <mergeCell ref="E22:F22"/>
    <mergeCell ref="E25:F25"/>
    <mergeCell ref="A17:B17"/>
    <mergeCell ref="E12:F12"/>
    <mergeCell ref="E28:F28"/>
    <mergeCell ref="A28:B28"/>
    <mergeCell ref="A32:B32"/>
    <mergeCell ref="E18:F18"/>
    <mergeCell ref="A26:B26"/>
    <mergeCell ref="A10:B12"/>
    <mergeCell ref="C10:I10"/>
    <mergeCell ref="A19:B19"/>
    <mergeCell ref="A22:B22"/>
    <mergeCell ref="A38:B38"/>
    <mergeCell ref="A39:B39"/>
    <mergeCell ref="A33:B33"/>
    <mergeCell ref="E29:F29"/>
    <mergeCell ref="A30:B30"/>
    <mergeCell ref="A31:B31"/>
    <mergeCell ref="A29:B29"/>
    <mergeCell ref="A36:B36"/>
    <mergeCell ref="C38:J38"/>
    <mergeCell ref="E39:F39"/>
    <mergeCell ref="A37:B37"/>
    <mergeCell ref="A40:B40"/>
    <mergeCell ref="C56:J56"/>
    <mergeCell ref="C73:J73"/>
    <mergeCell ref="A56:B56"/>
    <mergeCell ref="E51:F51"/>
    <mergeCell ref="E49:F49"/>
    <mergeCell ref="A46:B46"/>
    <mergeCell ref="A47:B47"/>
    <mergeCell ref="C47:J47"/>
    <mergeCell ref="A85:B85"/>
    <mergeCell ref="A58:B58"/>
    <mergeCell ref="A59:B59"/>
    <mergeCell ref="A64:B64"/>
    <mergeCell ref="A73:B73"/>
    <mergeCell ref="A60:B60"/>
    <mergeCell ref="A61:B61"/>
    <mergeCell ref="A71:B71"/>
    <mergeCell ref="A82:B82"/>
    <mergeCell ref="A69:B69"/>
    <mergeCell ref="A93:B93"/>
    <mergeCell ref="A94:B94"/>
    <mergeCell ref="A91:B91"/>
    <mergeCell ref="A92:B92"/>
    <mergeCell ref="A89:B89"/>
    <mergeCell ref="A90:B90"/>
    <mergeCell ref="A66:B66"/>
    <mergeCell ref="A52:B52"/>
    <mergeCell ref="A86:B86"/>
    <mergeCell ref="A88:B88"/>
    <mergeCell ref="A76:B76"/>
    <mergeCell ref="A74:B74"/>
    <mergeCell ref="A87:B87"/>
    <mergeCell ref="A83:B83"/>
    <mergeCell ref="A34:B34"/>
    <mergeCell ref="A84:B84"/>
    <mergeCell ref="A80:B80"/>
    <mergeCell ref="A79:B79"/>
    <mergeCell ref="A78:B78"/>
    <mergeCell ref="A70:B70"/>
    <mergeCell ref="A77:B77"/>
    <mergeCell ref="A51:B51"/>
    <mergeCell ref="A43:B43"/>
    <mergeCell ref="A35:B35"/>
  </mergeCells>
  <printOptions/>
  <pageMargins left="0.3937007874015748" right="0.3937007874015748" top="0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8">
      <selection activeCell="E92" sqref="E92"/>
    </sheetView>
  </sheetViews>
  <sheetFormatPr defaultColWidth="9.140625" defaultRowHeight="12.75"/>
  <cols>
    <col min="2" max="2" width="29.28125" style="0" customWidth="1"/>
    <col min="3" max="3" width="6.28125" style="0" hidden="1" customWidth="1"/>
    <col min="4" max="4" width="12.7109375" style="0" customWidth="1"/>
    <col min="5" max="5" width="11.140625" style="0" customWidth="1"/>
    <col min="6" max="6" width="11.00390625" style="0" customWidth="1"/>
    <col min="7" max="7" width="10.28125" style="0" customWidth="1"/>
    <col min="8" max="8" width="2.28125" style="0" hidden="1" customWidth="1"/>
    <col min="9" max="9" width="10.00390625" style="0" customWidth="1"/>
    <col min="10" max="10" width="32.8515625" style="0" customWidth="1"/>
    <col min="11" max="11" width="16.00390625" style="0" customWidth="1"/>
  </cols>
  <sheetData>
    <row r="1" spans="7:10" ht="12.75" customHeight="1">
      <c r="G1" s="156" t="s">
        <v>105</v>
      </c>
      <c r="H1" s="156"/>
      <c r="I1" s="156"/>
      <c r="J1" s="156"/>
    </row>
    <row r="2" spans="7:10" ht="12.75">
      <c r="G2" s="156"/>
      <c r="H2" s="156"/>
      <c r="I2" s="156"/>
      <c r="J2" s="156"/>
    </row>
    <row r="3" spans="7:10" ht="22.5" customHeight="1">
      <c r="G3" s="156"/>
      <c r="H3" s="156"/>
      <c r="I3" s="156"/>
      <c r="J3" s="156"/>
    </row>
    <row r="4" spans="9:10" ht="12.75" customHeight="1">
      <c r="I4" s="156" t="s">
        <v>63</v>
      </c>
      <c r="J4" s="156"/>
    </row>
    <row r="5" spans="1:10" ht="13.5" customHeight="1">
      <c r="A5" s="148" t="s">
        <v>65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3.5" customHeight="1">
      <c r="A6" s="149" t="s">
        <v>64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5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</row>
    <row r="8" spans="1:11" ht="32.25" customHeight="1">
      <c r="A8" s="205" t="s">
        <v>39</v>
      </c>
      <c r="B8" s="205"/>
      <c r="C8" s="205"/>
      <c r="D8" s="170" t="s">
        <v>18</v>
      </c>
      <c r="E8" s="171"/>
      <c r="F8" s="171"/>
      <c r="G8" s="171"/>
      <c r="H8" s="171"/>
      <c r="I8" s="171"/>
      <c r="J8" s="193" t="s">
        <v>2</v>
      </c>
      <c r="K8" s="6"/>
    </row>
    <row r="9" spans="1:11" ht="15.75" customHeight="1">
      <c r="A9" s="205"/>
      <c r="B9" s="205"/>
      <c r="C9" s="205"/>
      <c r="D9" s="170" t="s">
        <v>4</v>
      </c>
      <c r="E9" s="171"/>
      <c r="F9" s="171"/>
      <c r="G9" s="171"/>
      <c r="H9" s="171"/>
      <c r="I9" s="172"/>
      <c r="J9" s="194"/>
      <c r="K9" s="7"/>
    </row>
    <row r="10" spans="1:11" ht="52.5" customHeight="1">
      <c r="A10" s="205"/>
      <c r="B10" s="205"/>
      <c r="C10" s="205"/>
      <c r="D10" s="95" t="s">
        <v>3</v>
      </c>
      <c r="E10" s="95" t="s">
        <v>70</v>
      </c>
      <c r="F10" s="96" t="s">
        <v>7</v>
      </c>
      <c r="G10" s="173" t="s">
        <v>8</v>
      </c>
      <c r="H10" s="173"/>
      <c r="I10" s="96" t="s">
        <v>9</v>
      </c>
      <c r="J10" s="195"/>
      <c r="K10" s="8"/>
    </row>
    <row r="11" spans="1:11" ht="18.75">
      <c r="A11" s="191">
        <v>2012</v>
      </c>
      <c r="B11" s="192"/>
      <c r="C11" s="192"/>
      <c r="D11" s="42"/>
      <c r="E11" s="42"/>
      <c r="F11" s="42"/>
      <c r="G11" s="42"/>
      <c r="H11" s="42"/>
      <c r="I11" s="42"/>
      <c r="J11" s="42"/>
      <c r="K11" s="11"/>
    </row>
    <row r="12" spans="1:11" ht="18.75">
      <c r="A12" s="126" t="s">
        <v>27</v>
      </c>
      <c r="B12" s="200"/>
      <c r="C12" s="201"/>
      <c r="D12" s="41"/>
      <c r="E12" s="41"/>
      <c r="F12" s="41"/>
      <c r="G12" s="41"/>
      <c r="H12" s="41"/>
      <c r="I12" s="41"/>
      <c r="J12" s="44"/>
      <c r="K12" s="11"/>
    </row>
    <row r="13" spans="1:11" ht="33.75">
      <c r="A13" s="152" t="s">
        <v>53</v>
      </c>
      <c r="B13" s="183"/>
      <c r="C13" s="43"/>
      <c r="D13" s="46">
        <f>E13+F13+G13+I13</f>
        <v>650</v>
      </c>
      <c r="E13" s="46"/>
      <c r="F13" s="46">
        <v>350</v>
      </c>
      <c r="G13" s="46">
        <v>300</v>
      </c>
      <c r="H13" s="45"/>
      <c r="I13" s="45"/>
      <c r="J13" s="13" t="s">
        <v>32</v>
      </c>
      <c r="K13" s="11"/>
    </row>
    <row r="14" spans="1:11" ht="16.5" customHeight="1">
      <c r="A14" s="189" t="s">
        <v>28</v>
      </c>
      <c r="B14" s="190"/>
      <c r="C14" s="43"/>
      <c r="D14" s="45"/>
      <c r="E14" s="45"/>
      <c r="F14" s="45"/>
      <c r="G14" s="45"/>
      <c r="H14" s="45"/>
      <c r="I14" s="45"/>
      <c r="J14" s="44"/>
      <c r="K14" s="11"/>
    </row>
    <row r="15" spans="1:11" ht="35.25" customHeight="1">
      <c r="A15" s="152" t="s">
        <v>41</v>
      </c>
      <c r="B15" s="183"/>
      <c r="C15" s="43"/>
      <c r="D15" s="45">
        <f>E15+F15+G15+I15</f>
        <v>9.5</v>
      </c>
      <c r="E15" s="45"/>
      <c r="F15" s="45"/>
      <c r="G15" s="45">
        <v>9.5</v>
      </c>
      <c r="H15" s="45"/>
      <c r="I15" s="45"/>
      <c r="J15" s="13" t="s">
        <v>26</v>
      </c>
      <c r="K15" s="11"/>
    </row>
    <row r="16" spans="1:11" ht="15.75">
      <c r="A16" s="167" t="s">
        <v>17</v>
      </c>
      <c r="B16" s="164"/>
      <c r="C16" s="165"/>
      <c r="D16" s="47">
        <f aca="true" t="shared" si="0" ref="D16:I16">SUM(D13:D15)</f>
        <v>659.5</v>
      </c>
      <c r="E16" s="47">
        <f t="shared" si="0"/>
        <v>0</v>
      </c>
      <c r="F16" s="47">
        <f t="shared" si="0"/>
        <v>350</v>
      </c>
      <c r="G16" s="47">
        <f t="shared" si="0"/>
        <v>309.5</v>
      </c>
      <c r="H16" s="47">
        <f t="shared" si="0"/>
        <v>0</v>
      </c>
      <c r="I16" s="47">
        <f t="shared" si="0"/>
        <v>0</v>
      </c>
      <c r="J16" s="48"/>
      <c r="K16" s="10"/>
    </row>
    <row r="17" spans="1:11" ht="15.75">
      <c r="A17" s="196">
        <v>2013</v>
      </c>
      <c r="B17" s="197"/>
      <c r="C17" s="198"/>
      <c r="D17" s="191"/>
      <c r="E17" s="191"/>
      <c r="F17" s="191"/>
      <c r="G17" s="191"/>
      <c r="H17" s="191"/>
      <c r="I17" s="191"/>
      <c r="J17" s="191"/>
      <c r="K17" s="9"/>
    </row>
    <row r="18" spans="1:11" ht="15.75">
      <c r="A18" s="126" t="s">
        <v>27</v>
      </c>
      <c r="B18" s="200"/>
      <c r="C18" s="201"/>
      <c r="D18" s="76"/>
      <c r="E18" s="76"/>
      <c r="F18" s="76"/>
      <c r="G18" s="76"/>
      <c r="H18" s="76"/>
      <c r="I18" s="76"/>
      <c r="J18" s="76"/>
      <c r="K18" s="9"/>
    </row>
    <row r="19" spans="1:11" ht="33" customHeight="1">
      <c r="A19" s="118" t="s">
        <v>69</v>
      </c>
      <c r="B19" s="183"/>
      <c r="C19" s="85"/>
      <c r="D19" s="30">
        <f>E19+F19+G19+I19</f>
        <v>700</v>
      </c>
      <c r="E19" s="30"/>
      <c r="F19" s="30">
        <v>400</v>
      </c>
      <c r="G19" s="30">
        <v>300</v>
      </c>
      <c r="H19" s="76"/>
      <c r="I19" s="76"/>
      <c r="J19" s="13" t="s">
        <v>32</v>
      </c>
      <c r="K19" s="9"/>
    </row>
    <row r="20" spans="1:11" ht="19.5" customHeight="1">
      <c r="A20" s="115" t="s">
        <v>19</v>
      </c>
      <c r="B20" s="134"/>
      <c r="C20" s="80"/>
      <c r="D20" s="59"/>
      <c r="E20" s="60"/>
      <c r="F20" s="32"/>
      <c r="G20" s="32"/>
      <c r="H20" s="33"/>
      <c r="I20" s="33"/>
      <c r="J20" s="70"/>
      <c r="K20" s="9"/>
    </row>
    <row r="21" spans="1:11" ht="33" customHeight="1">
      <c r="A21" s="105" t="s">
        <v>20</v>
      </c>
      <c r="B21" s="105"/>
      <c r="C21" s="80"/>
      <c r="D21" s="59">
        <f>E21+F21+G21+I21</f>
        <v>10</v>
      </c>
      <c r="E21" s="60"/>
      <c r="F21" s="32"/>
      <c r="G21" s="32">
        <v>10</v>
      </c>
      <c r="H21" s="33"/>
      <c r="I21" s="33"/>
      <c r="J21" s="70" t="s">
        <v>24</v>
      </c>
      <c r="K21" s="9"/>
    </row>
    <row r="22" spans="1:11" ht="15" customHeight="1">
      <c r="A22" s="140" t="s">
        <v>28</v>
      </c>
      <c r="B22" s="199"/>
      <c r="C22" s="80"/>
      <c r="D22" s="59"/>
      <c r="E22" s="59"/>
      <c r="F22" s="32"/>
      <c r="G22" s="32"/>
      <c r="H22" s="33"/>
      <c r="I22" s="33"/>
      <c r="J22" s="70"/>
      <c r="K22" s="9"/>
    </row>
    <row r="23" spans="1:11" ht="33.75" customHeight="1">
      <c r="A23" s="118" t="s">
        <v>73</v>
      </c>
      <c r="B23" s="153"/>
      <c r="C23" s="80"/>
      <c r="D23" s="59">
        <f>E23+F23+G23+I23</f>
        <v>546.3</v>
      </c>
      <c r="E23" s="59"/>
      <c r="F23" s="32">
        <v>519.3</v>
      </c>
      <c r="G23" s="32">
        <v>27</v>
      </c>
      <c r="H23" s="33"/>
      <c r="I23" s="33"/>
      <c r="J23" s="70" t="s">
        <v>26</v>
      </c>
      <c r="K23" s="9"/>
    </row>
    <row r="24" spans="1:11" ht="39" customHeight="1">
      <c r="A24" s="118" t="s">
        <v>30</v>
      </c>
      <c r="B24" s="119"/>
      <c r="C24" s="80"/>
      <c r="D24" s="59">
        <f>E24+F24+G24+I24</f>
        <v>9</v>
      </c>
      <c r="E24" s="59"/>
      <c r="F24" s="32"/>
      <c r="G24" s="32">
        <v>9</v>
      </c>
      <c r="H24" s="33"/>
      <c r="I24" s="33"/>
      <c r="J24" s="70" t="s">
        <v>26</v>
      </c>
      <c r="K24" s="9"/>
    </row>
    <row r="25" spans="1:11" ht="15.75">
      <c r="A25" s="167" t="s">
        <v>17</v>
      </c>
      <c r="B25" s="168"/>
      <c r="C25" s="169"/>
      <c r="D25" s="56">
        <f aca="true" t="shared" si="1" ref="D25:I25">SUM(D19:D24)</f>
        <v>1265.3</v>
      </c>
      <c r="E25" s="56">
        <f t="shared" si="1"/>
        <v>0</v>
      </c>
      <c r="F25" s="56">
        <f t="shared" si="1"/>
        <v>919.3</v>
      </c>
      <c r="G25" s="56">
        <f t="shared" si="1"/>
        <v>346</v>
      </c>
      <c r="H25" s="56">
        <f t="shared" si="1"/>
        <v>0</v>
      </c>
      <c r="I25" s="56">
        <f t="shared" si="1"/>
        <v>0</v>
      </c>
      <c r="J25" s="57"/>
      <c r="K25" s="9"/>
    </row>
    <row r="26" spans="1:11" ht="15.75">
      <c r="A26" s="196">
        <v>2014</v>
      </c>
      <c r="B26" s="206"/>
      <c r="C26" s="51"/>
      <c r="D26" s="52"/>
      <c r="E26" s="53"/>
      <c r="F26" s="54"/>
      <c r="G26" s="54"/>
      <c r="H26" s="54"/>
      <c r="I26" s="54"/>
      <c r="J26" s="55"/>
      <c r="K26" s="9"/>
    </row>
    <row r="27" spans="1:11" ht="15.75">
      <c r="A27" s="115" t="s">
        <v>27</v>
      </c>
      <c r="B27" s="182"/>
      <c r="C27" s="58"/>
      <c r="D27" s="59"/>
      <c r="E27" s="60"/>
      <c r="F27" s="33"/>
      <c r="G27" s="33"/>
      <c r="H27" s="33"/>
      <c r="I27" s="33"/>
      <c r="J27" s="61"/>
      <c r="K27" s="9"/>
    </row>
    <row r="28" spans="1:11" ht="32.25" customHeight="1">
      <c r="A28" s="118" t="s">
        <v>68</v>
      </c>
      <c r="B28" s="166"/>
      <c r="C28" s="80"/>
      <c r="D28" s="59">
        <f>E28+F28+G28+I28</f>
        <v>100</v>
      </c>
      <c r="E28" s="59"/>
      <c r="F28" s="32"/>
      <c r="G28" s="32">
        <v>100</v>
      </c>
      <c r="H28" s="33"/>
      <c r="I28" s="33"/>
      <c r="J28" s="13" t="s">
        <v>32</v>
      </c>
      <c r="K28" s="9"/>
    </row>
    <row r="29" spans="1:11" ht="21.75" customHeight="1">
      <c r="A29" s="115" t="s">
        <v>22</v>
      </c>
      <c r="B29" s="116"/>
      <c r="C29" s="80"/>
      <c r="D29" s="59"/>
      <c r="E29" s="59"/>
      <c r="F29" s="32"/>
      <c r="G29" s="32"/>
      <c r="H29" s="33"/>
      <c r="I29" s="33"/>
      <c r="J29" s="13"/>
      <c r="K29" s="9"/>
    </row>
    <row r="30" spans="1:11" ht="35.25" customHeight="1">
      <c r="A30" s="118" t="s">
        <v>92</v>
      </c>
      <c r="B30" s="207"/>
      <c r="C30" s="80"/>
      <c r="D30" s="59">
        <f>E30+F30+G30+I30</f>
        <v>626</v>
      </c>
      <c r="E30" s="59"/>
      <c r="F30" s="32">
        <v>576</v>
      </c>
      <c r="G30" s="32">
        <v>50</v>
      </c>
      <c r="H30" s="33"/>
      <c r="I30" s="33"/>
      <c r="J30" s="70" t="s">
        <v>25</v>
      </c>
      <c r="K30" s="9"/>
    </row>
    <row r="31" spans="1:11" ht="15.75">
      <c r="A31" s="163" t="s">
        <v>17</v>
      </c>
      <c r="B31" s="164"/>
      <c r="C31" s="165"/>
      <c r="D31" s="56">
        <f aca="true" t="shared" si="2" ref="D31:I31">SUM(D27:D30)</f>
        <v>726</v>
      </c>
      <c r="E31" s="56">
        <f t="shared" si="2"/>
        <v>0</v>
      </c>
      <c r="F31" s="56">
        <f t="shared" si="2"/>
        <v>576</v>
      </c>
      <c r="G31" s="56">
        <f t="shared" si="2"/>
        <v>150</v>
      </c>
      <c r="H31" s="56">
        <f t="shared" si="2"/>
        <v>0</v>
      </c>
      <c r="I31" s="56">
        <f t="shared" si="2"/>
        <v>0</v>
      </c>
      <c r="J31" s="57"/>
      <c r="K31" s="9"/>
    </row>
    <row r="32" spans="1:11" ht="15.75">
      <c r="A32" s="177" t="s">
        <v>89</v>
      </c>
      <c r="B32" s="203"/>
      <c r="C32" s="204"/>
      <c r="D32" s="202"/>
      <c r="E32" s="192"/>
      <c r="F32" s="192"/>
      <c r="G32" s="192"/>
      <c r="H32" s="192"/>
      <c r="I32" s="192"/>
      <c r="J32" s="192"/>
      <c r="K32" s="9"/>
    </row>
    <row r="33" spans="1:11" ht="16.5" customHeight="1">
      <c r="A33" s="115" t="s">
        <v>31</v>
      </c>
      <c r="B33" s="116"/>
      <c r="C33" s="84"/>
      <c r="D33" s="59"/>
      <c r="E33" s="30"/>
      <c r="F33" s="30"/>
      <c r="G33" s="30"/>
      <c r="H33" s="76"/>
      <c r="I33" s="76"/>
      <c r="J33" s="70"/>
      <c r="K33" s="9"/>
    </row>
    <row r="34" spans="1:11" ht="37.5" customHeight="1">
      <c r="A34" s="113" t="s">
        <v>62</v>
      </c>
      <c r="B34" s="114"/>
      <c r="C34" s="80"/>
      <c r="D34" s="59">
        <f>E34+F34+G34+I34</f>
        <v>2000</v>
      </c>
      <c r="E34" s="59"/>
      <c r="F34" s="32"/>
      <c r="G34" s="32">
        <v>2000</v>
      </c>
      <c r="H34" s="76"/>
      <c r="I34" s="76"/>
      <c r="J34" s="70" t="s">
        <v>33</v>
      </c>
      <c r="K34" s="9"/>
    </row>
    <row r="35" spans="1:11" ht="37.5" customHeight="1">
      <c r="A35" s="118" t="s">
        <v>40</v>
      </c>
      <c r="B35" s="215"/>
      <c r="C35" s="81"/>
      <c r="D35" s="82">
        <f>E35+F35+G35+I35</f>
        <v>350</v>
      </c>
      <c r="E35" s="82"/>
      <c r="F35" s="82"/>
      <c r="G35" s="82">
        <v>350</v>
      </c>
      <c r="H35" s="83"/>
      <c r="I35" s="83"/>
      <c r="J35" s="70" t="s">
        <v>33</v>
      </c>
      <c r="K35" s="9"/>
    </row>
    <row r="36" spans="1:11" ht="15.75" customHeight="1">
      <c r="A36" s="115" t="s">
        <v>28</v>
      </c>
      <c r="B36" s="116"/>
      <c r="C36" s="62"/>
      <c r="D36" s="30"/>
      <c r="E36" s="32"/>
      <c r="F36" s="32"/>
      <c r="G36" s="32"/>
      <c r="H36" s="33"/>
      <c r="I36" s="33"/>
      <c r="J36" s="35"/>
      <c r="K36" s="9"/>
    </row>
    <row r="37" spans="1:11" ht="39" customHeight="1">
      <c r="A37" s="113" t="s">
        <v>72</v>
      </c>
      <c r="B37" s="114"/>
      <c r="C37" s="62"/>
      <c r="D37" s="30">
        <f>E37+F37+G37+I37</f>
        <v>1040</v>
      </c>
      <c r="E37" s="32"/>
      <c r="F37" s="32"/>
      <c r="G37" s="32">
        <v>1040</v>
      </c>
      <c r="H37" s="33"/>
      <c r="I37" s="33"/>
      <c r="J37" s="70" t="s">
        <v>26</v>
      </c>
      <c r="K37" s="9"/>
    </row>
    <row r="38" spans="1:11" ht="15.75">
      <c r="A38" s="180" t="s">
        <v>43</v>
      </c>
      <c r="B38" s="181"/>
      <c r="C38" s="63"/>
      <c r="D38" s="22">
        <f>SUM(D33:D37)</f>
        <v>3390</v>
      </c>
      <c r="E38" s="22">
        <f>SUM(E33:E36)</f>
        <v>0</v>
      </c>
      <c r="F38" s="22">
        <f>SUM(F33:F36)</f>
        <v>0</v>
      </c>
      <c r="G38" s="22">
        <f>SUM(G33:G37)</f>
        <v>3390</v>
      </c>
      <c r="H38" s="22">
        <f>SUM(H33:H36)</f>
        <v>0</v>
      </c>
      <c r="I38" s="22">
        <f>SUM(I33:I36)</f>
        <v>0</v>
      </c>
      <c r="J38" s="64"/>
      <c r="K38" s="9"/>
    </row>
    <row r="39" spans="1:11" ht="15.75">
      <c r="A39" s="177" t="s">
        <v>90</v>
      </c>
      <c r="B39" s="187"/>
      <c r="C39" s="188"/>
      <c r="D39" s="208"/>
      <c r="E39" s="209"/>
      <c r="F39" s="209"/>
      <c r="G39" s="209"/>
      <c r="H39" s="209"/>
      <c r="I39" s="209"/>
      <c r="J39" s="210"/>
      <c r="K39" s="9"/>
    </row>
    <row r="40" spans="1:11" ht="15.75">
      <c r="A40" s="115" t="s">
        <v>27</v>
      </c>
      <c r="B40" s="182"/>
      <c r="C40" s="39"/>
      <c r="D40" s="18"/>
      <c r="E40" s="40"/>
      <c r="F40" s="40"/>
      <c r="G40" s="40"/>
      <c r="H40" s="40"/>
      <c r="I40" s="40"/>
      <c r="J40" s="40"/>
      <c r="K40" s="9"/>
    </row>
    <row r="41" spans="1:11" ht="39.75" customHeight="1">
      <c r="A41" s="130" t="s">
        <v>98</v>
      </c>
      <c r="B41" s="162"/>
      <c r="C41" s="62"/>
      <c r="D41" s="30">
        <f>E41+F41+G41+I41</f>
        <v>885</v>
      </c>
      <c r="E41" s="32">
        <v>443</v>
      </c>
      <c r="F41" s="32">
        <v>221</v>
      </c>
      <c r="G41" s="32">
        <v>221</v>
      </c>
      <c r="H41" s="33"/>
      <c r="I41" s="33"/>
      <c r="J41" s="70" t="s">
        <v>32</v>
      </c>
      <c r="K41" s="9"/>
    </row>
    <row r="42" spans="1:11" ht="36" customHeight="1">
      <c r="A42" s="130" t="s">
        <v>84</v>
      </c>
      <c r="B42" s="162"/>
      <c r="C42" s="86"/>
      <c r="D42" s="30">
        <f>E42+F42+G42+I42</f>
        <v>619</v>
      </c>
      <c r="E42" s="32">
        <v>309</v>
      </c>
      <c r="F42" s="32">
        <v>155</v>
      </c>
      <c r="G42" s="32">
        <v>155</v>
      </c>
      <c r="H42" s="36"/>
      <c r="I42" s="36"/>
      <c r="J42" s="70" t="s">
        <v>32</v>
      </c>
      <c r="K42" s="9"/>
    </row>
    <row r="43" spans="1:11" ht="15.75" customHeight="1">
      <c r="A43" s="115" t="s">
        <v>19</v>
      </c>
      <c r="B43" s="134"/>
      <c r="C43" s="86"/>
      <c r="D43" s="30"/>
      <c r="E43" s="36"/>
      <c r="F43" s="36"/>
      <c r="G43" s="36"/>
      <c r="H43" s="36"/>
      <c r="I43" s="36"/>
      <c r="J43" s="35"/>
      <c r="K43" s="9"/>
    </row>
    <row r="44" spans="1:11" ht="32.25" customHeight="1">
      <c r="A44" s="130" t="s">
        <v>36</v>
      </c>
      <c r="B44" s="131"/>
      <c r="C44" s="86"/>
      <c r="D44" s="30">
        <f aca="true" t="shared" si="3" ref="D44:D51">E44+F44+G44+I44</f>
        <v>36</v>
      </c>
      <c r="E44" s="32"/>
      <c r="F44" s="32"/>
      <c r="G44" s="32">
        <v>36</v>
      </c>
      <c r="H44" s="36"/>
      <c r="I44" s="36"/>
      <c r="J44" s="70" t="s">
        <v>24</v>
      </c>
      <c r="K44" s="9"/>
    </row>
    <row r="45" spans="1:11" ht="35.25" customHeight="1">
      <c r="A45" s="130" t="s">
        <v>67</v>
      </c>
      <c r="B45" s="131"/>
      <c r="C45" s="87"/>
      <c r="D45" s="32">
        <f>E45+F45+G45+I45</f>
        <v>320</v>
      </c>
      <c r="E45" s="32">
        <v>160</v>
      </c>
      <c r="F45" s="32">
        <v>80</v>
      </c>
      <c r="G45" s="32">
        <v>80</v>
      </c>
      <c r="H45" s="33"/>
      <c r="I45" s="33"/>
      <c r="J45" s="70" t="s">
        <v>24</v>
      </c>
      <c r="K45" s="9"/>
    </row>
    <row r="46" spans="1:11" ht="35.25" customHeight="1">
      <c r="A46" s="113" t="s">
        <v>99</v>
      </c>
      <c r="B46" s="117"/>
      <c r="C46" s="87"/>
      <c r="D46" s="32">
        <f>E46+F46+G46+I46</f>
        <v>120</v>
      </c>
      <c r="E46" s="32"/>
      <c r="F46" s="32">
        <v>60</v>
      </c>
      <c r="G46" s="32">
        <v>60</v>
      </c>
      <c r="H46" s="33"/>
      <c r="I46" s="33"/>
      <c r="J46" s="70" t="s">
        <v>24</v>
      </c>
      <c r="K46" s="9"/>
    </row>
    <row r="47" spans="1:11" ht="18" customHeight="1">
      <c r="A47" s="115" t="s">
        <v>31</v>
      </c>
      <c r="B47" s="116"/>
      <c r="C47" s="86"/>
      <c r="D47" s="30"/>
      <c r="E47" s="32"/>
      <c r="F47" s="32"/>
      <c r="G47" s="32"/>
      <c r="H47" s="36"/>
      <c r="I47" s="36"/>
      <c r="J47" s="35"/>
      <c r="K47" s="9"/>
    </row>
    <row r="48" spans="1:11" ht="40.5" customHeight="1">
      <c r="A48" s="113" t="s">
        <v>66</v>
      </c>
      <c r="B48" s="114"/>
      <c r="C48" s="86"/>
      <c r="D48" s="30">
        <f t="shared" si="3"/>
        <v>100</v>
      </c>
      <c r="E48" s="32">
        <v>50</v>
      </c>
      <c r="F48" s="32">
        <v>25</v>
      </c>
      <c r="G48" s="32">
        <v>25</v>
      </c>
      <c r="H48" s="36"/>
      <c r="I48" s="36"/>
      <c r="J48" s="70" t="s">
        <v>33</v>
      </c>
      <c r="K48" s="9"/>
    </row>
    <row r="49" spans="1:11" ht="33.75" customHeight="1">
      <c r="A49" s="118" t="s">
        <v>55</v>
      </c>
      <c r="B49" s="119"/>
      <c r="C49" s="86"/>
      <c r="D49" s="30">
        <f t="shared" si="3"/>
        <v>100</v>
      </c>
      <c r="E49" s="32">
        <v>50</v>
      </c>
      <c r="F49" s="32">
        <v>25</v>
      </c>
      <c r="G49" s="32">
        <v>25</v>
      </c>
      <c r="H49" s="36"/>
      <c r="I49" s="36"/>
      <c r="J49" s="70" t="s">
        <v>33</v>
      </c>
      <c r="K49" s="9"/>
    </row>
    <row r="50" spans="1:11" ht="22.5" customHeight="1">
      <c r="A50" s="115" t="s">
        <v>22</v>
      </c>
      <c r="B50" s="116"/>
      <c r="C50" s="86"/>
      <c r="D50" s="30"/>
      <c r="E50" s="32"/>
      <c r="F50" s="32"/>
      <c r="G50" s="32"/>
      <c r="H50" s="36"/>
      <c r="I50" s="36"/>
      <c r="J50" s="70"/>
      <c r="K50" s="9"/>
    </row>
    <row r="51" spans="1:11" ht="33.75" customHeight="1">
      <c r="A51" s="113" t="s">
        <v>47</v>
      </c>
      <c r="B51" s="114"/>
      <c r="C51" s="86"/>
      <c r="D51" s="30">
        <f t="shared" si="3"/>
        <v>30</v>
      </c>
      <c r="E51" s="32"/>
      <c r="F51" s="32"/>
      <c r="G51" s="32">
        <v>30</v>
      </c>
      <c r="H51" s="36"/>
      <c r="I51" s="36"/>
      <c r="J51" s="70" t="s">
        <v>25</v>
      </c>
      <c r="K51" s="9"/>
    </row>
    <row r="52" spans="1:11" ht="15" customHeight="1">
      <c r="A52" s="115" t="s">
        <v>28</v>
      </c>
      <c r="B52" s="116"/>
      <c r="C52" s="86"/>
      <c r="D52" s="30"/>
      <c r="E52" s="32"/>
      <c r="F52" s="32"/>
      <c r="G52" s="32"/>
      <c r="H52" s="36"/>
      <c r="I52" s="36"/>
      <c r="J52" s="35"/>
      <c r="K52" s="9"/>
    </row>
    <row r="53" spans="1:11" ht="42" customHeight="1">
      <c r="A53" s="113" t="s">
        <v>83</v>
      </c>
      <c r="B53" s="114"/>
      <c r="C53" s="87"/>
      <c r="D53" s="32">
        <f>E53+F53+G53+I53</f>
        <v>120</v>
      </c>
      <c r="E53" s="33">
        <v>60</v>
      </c>
      <c r="F53" s="32">
        <v>30</v>
      </c>
      <c r="G53" s="32">
        <v>30</v>
      </c>
      <c r="H53" s="32"/>
      <c r="I53" s="32"/>
      <c r="J53" s="70" t="s">
        <v>26</v>
      </c>
      <c r="K53" s="9"/>
    </row>
    <row r="54" spans="1:11" ht="42" customHeight="1">
      <c r="A54" s="118" t="s">
        <v>75</v>
      </c>
      <c r="B54" s="124"/>
      <c r="C54" s="87"/>
      <c r="D54" s="32">
        <f>E54+F54+G54+I54</f>
        <v>300</v>
      </c>
      <c r="E54" s="33">
        <v>150</v>
      </c>
      <c r="F54" s="32">
        <v>75</v>
      </c>
      <c r="G54" s="32">
        <v>75</v>
      </c>
      <c r="H54" s="32"/>
      <c r="I54" s="32"/>
      <c r="J54" s="70" t="s">
        <v>26</v>
      </c>
      <c r="K54" s="9"/>
    </row>
    <row r="55" spans="1:11" ht="15.75" customHeight="1">
      <c r="A55" s="180" t="s">
        <v>43</v>
      </c>
      <c r="B55" s="214"/>
      <c r="C55" s="65"/>
      <c r="D55" s="22">
        <f>SUM(D40:D54)</f>
        <v>2630</v>
      </c>
      <c r="E55" s="22">
        <f>SUM(E40:E54)</f>
        <v>1222</v>
      </c>
      <c r="F55" s="22">
        <f>SUM(F40:F54)</f>
        <v>671</v>
      </c>
      <c r="G55" s="22">
        <f>SUM(G40:G54)</f>
        <v>737</v>
      </c>
      <c r="H55" s="22">
        <f>SUM(H40:H53)</f>
        <v>0</v>
      </c>
      <c r="I55" s="22">
        <f>SUM(I40:I53)</f>
        <v>0</v>
      </c>
      <c r="J55" s="64"/>
      <c r="K55" s="9"/>
    </row>
    <row r="56" spans="1:11" ht="15">
      <c r="A56" s="177" t="s">
        <v>91</v>
      </c>
      <c r="B56" s="178"/>
      <c r="C56" s="179"/>
      <c r="D56" s="211"/>
      <c r="E56" s="212"/>
      <c r="F56" s="212"/>
      <c r="G56" s="212"/>
      <c r="H56" s="212"/>
      <c r="I56" s="212"/>
      <c r="J56" s="213"/>
      <c r="K56" s="2"/>
    </row>
    <row r="57" spans="1:11" ht="15">
      <c r="A57" s="115" t="s">
        <v>27</v>
      </c>
      <c r="B57" s="182"/>
      <c r="C57" s="87"/>
      <c r="D57" s="36"/>
      <c r="E57" s="36"/>
      <c r="F57" s="36"/>
      <c r="G57" s="36"/>
      <c r="H57" s="36"/>
      <c r="I57" s="36"/>
      <c r="J57" s="36"/>
      <c r="K57" s="2"/>
    </row>
    <row r="58" spans="1:11" ht="50.25" customHeight="1">
      <c r="A58" s="130" t="s">
        <v>85</v>
      </c>
      <c r="B58" s="183"/>
      <c r="C58" s="87"/>
      <c r="D58" s="32">
        <f>E58+F58+G58</f>
        <v>200</v>
      </c>
      <c r="E58" s="36"/>
      <c r="F58" s="36"/>
      <c r="G58" s="32">
        <v>200</v>
      </c>
      <c r="H58" s="36"/>
      <c r="I58" s="36"/>
      <c r="J58" s="70" t="s">
        <v>32</v>
      </c>
      <c r="K58" s="2"/>
    </row>
    <row r="59" spans="1:11" ht="18" customHeight="1">
      <c r="A59" s="115" t="s">
        <v>28</v>
      </c>
      <c r="B59" s="116"/>
      <c r="C59" s="87"/>
      <c r="D59" s="32"/>
      <c r="E59" s="33"/>
      <c r="F59" s="32"/>
      <c r="G59" s="32"/>
      <c r="H59" s="32"/>
      <c r="I59" s="32"/>
      <c r="J59" s="70"/>
      <c r="K59" s="2"/>
    </row>
    <row r="60" spans="1:11" ht="39" customHeight="1">
      <c r="A60" s="118" t="s">
        <v>71</v>
      </c>
      <c r="B60" s="153"/>
      <c r="C60" s="87"/>
      <c r="D60" s="32">
        <f>E60+F60+G60+I60</f>
        <v>12</v>
      </c>
      <c r="E60" s="33"/>
      <c r="F60" s="32"/>
      <c r="G60" s="32">
        <v>12</v>
      </c>
      <c r="H60" s="32"/>
      <c r="I60" s="32"/>
      <c r="J60" s="70" t="s">
        <v>26</v>
      </c>
      <c r="K60" s="2"/>
    </row>
    <row r="61" spans="1:10" ht="15">
      <c r="A61" s="163" t="s">
        <v>17</v>
      </c>
      <c r="B61" s="164"/>
      <c r="C61" s="165"/>
      <c r="D61" s="56">
        <f aca="true" t="shared" si="4" ref="D61:I61">SUM(D58:D60)</f>
        <v>212</v>
      </c>
      <c r="E61" s="56">
        <f t="shared" si="4"/>
        <v>0</v>
      </c>
      <c r="F61" s="56">
        <f t="shared" si="4"/>
        <v>0</v>
      </c>
      <c r="G61" s="56">
        <f t="shared" si="4"/>
        <v>212</v>
      </c>
      <c r="H61" s="56">
        <f t="shared" si="4"/>
        <v>0</v>
      </c>
      <c r="I61" s="56">
        <f t="shared" si="4"/>
        <v>0</v>
      </c>
      <c r="J61" s="88"/>
    </row>
    <row r="62" spans="1:10" ht="32.25" customHeight="1">
      <c r="A62" s="184" t="s">
        <v>42</v>
      </c>
      <c r="B62" s="185"/>
      <c r="C62" s="186"/>
      <c r="D62" s="89">
        <f aca="true" t="shared" si="5" ref="D62:I62">D61+D55+D38+D31+D25+D16</f>
        <v>8882.8</v>
      </c>
      <c r="E62" s="89">
        <f t="shared" si="5"/>
        <v>1222</v>
      </c>
      <c r="F62" s="89">
        <f t="shared" si="5"/>
        <v>2516.3</v>
      </c>
      <c r="G62" s="89">
        <f t="shared" si="5"/>
        <v>5144.5</v>
      </c>
      <c r="H62" s="89">
        <f t="shared" si="5"/>
        <v>0</v>
      </c>
      <c r="I62" s="89">
        <f t="shared" si="5"/>
        <v>0</v>
      </c>
      <c r="J62" s="90"/>
    </row>
    <row r="63" spans="1:10" ht="15">
      <c r="A63" s="175">
        <v>2012</v>
      </c>
      <c r="B63" s="176"/>
      <c r="C63" s="66"/>
      <c r="D63" s="89">
        <f aca="true" t="shared" si="6" ref="D63:I63">D16</f>
        <v>659.5</v>
      </c>
      <c r="E63" s="89">
        <f t="shared" si="6"/>
        <v>0</v>
      </c>
      <c r="F63" s="89">
        <f t="shared" si="6"/>
        <v>350</v>
      </c>
      <c r="G63" s="89">
        <f t="shared" si="6"/>
        <v>309.5</v>
      </c>
      <c r="H63" s="89">
        <f t="shared" si="6"/>
        <v>0</v>
      </c>
      <c r="I63" s="89">
        <f t="shared" si="6"/>
        <v>0</v>
      </c>
      <c r="J63" s="91"/>
    </row>
    <row r="64" spans="1:10" ht="15">
      <c r="A64" s="175">
        <v>2013</v>
      </c>
      <c r="B64" s="176"/>
      <c r="C64" s="66"/>
      <c r="D64" s="89">
        <f aca="true" t="shared" si="7" ref="D64:I64">D25</f>
        <v>1265.3</v>
      </c>
      <c r="E64" s="89">
        <f t="shared" si="7"/>
        <v>0</v>
      </c>
      <c r="F64" s="89">
        <f t="shared" si="7"/>
        <v>919.3</v>
      </c>
      <c r="G64" s="89">
        <f t="shared" si="7"/>
        <v>346</v>
      </c>
      <c r="H64" s="89">
        <f t="shared" si="7"/>
        <v>0</v>
      </c>
      <c r="I64" s="89">
        <f t="shared" si="7"/>
        <v>0</v>
      </c>
      <c r="J64" s="91"/>
    </row>
    <row r="65" spans="1:10" ht="15">
      <c r="A65" s="175">
        <v>2014</v>
      </c>
      <c r="B65" s="176"/>
      <c r="C65" s="66"/>
      <c r="D65" s="89">
        <f aca="true" t="shared" si="8" ref="D65:I65">D31</f>
        <v>726</v>
      </c>
      <c r="E65" s="89">
        <f t="shared" si="8"/>
        <v>0</v>
      </c>
      <c r="F65" s="89">
        <f t="shared" si="8"/>
        <v>576</v>
      </c>
      <c r="G65" s="89">
        <f t="shared" si="8"/>
        <v>150</v>
      </c>
      <c r="H65" s="89">
        <f t="shared" si="8"/>
        <v>0</v>
      </c>
      <c r="I65" s="89">
        <f t="shared" si="8"/>
        <v>0</v>
      </c>
      <c r="J65" s="91"/>
    </row>
    <row r="66" spans="1:10" ht="15">
      <c r="A66" s="175">
        <v>2015</v>
      </c>
      <c r="B66" s="176"/>
      <c r="C66" s="66"/>
      <c r="D66" s="89">
        <f aca="true" t="shared" si="9" ref="D66:I66">D38</f>
        <v>3390</v>
      </c>
      <c r="E66" s="89">
        <f t="shared" si="9"/>
        <v>0</v>
      </c>
      <c r="F66" s="89">
        <f t="shared" si="9"/>
        <v>0</v>
      </c>
      <c r="G66" s="89">
        <f t="shared" si="9"/>
        <v>3390</v>
      </c>
      <c r="H66" s="89">
        <f t="shared" si="9"/>
        <v>0</v>
      </c>
      <c r="I66" s="89">
        <f t="shared" si="9"/>
        <v>0</v>
      </c>
      <c r="J66" s="91"/>
    </row>
    <row r="67" spans="1:10" ht="15">
      <c r="A67" s="174">
        <v>2016</v>
      </c>
      <c r="B67" s="174"/>
      <c r="C67" s="66"/>
      <c r="D67" s="89">
        <f aca="true" t="shared" si="10" ref="D67:I67">D55</f>
        <v>2630</v>
      </c>
      <c r="E67" s="89">
        <f t="shared" si="10"/>
        <v>1222</v>
      </c>
      <c r="F67" s="89">
        <f t="shared" si="10"/>
        <v>671</v>
      </c>
      <c r="G67" s="89">
        <f t="shared" si="10"/>
        <v>737</v>
      </c>
      <c r="H67" s="89">
        <f t="shared" si="10"/>
        <v>0</v>
      </c>
      <c r="I67" s="89">
        <f t="shared" si="10"/>
        <v>0</v>
      </c>
      <c r="J67" s="91"/>
    </row>
    <row r="68" spans="1:10" ht="15">
      <c r="A68" s="174">
        <v>2017</v>
      </c>
      <c r="B68" s="174"/>
      <c r="C68" s="66"/>
      <c r="D68" s="89">
        <f aca="true" t="shared" si="11" ref="D68:I68">D61</f>
        <v>212</v>
      </c>
      <c r="E68" s="89">
        <f t="shared" si="11"/>
        <v>0</v>
      </c>
      <c r="F68" s="89">
        <f t="shared" si="11"/>
        <v>0</v>
      </c>
      <c r="G68" s="89">
        <f t="shared" si="11"/>
        <v>212</v>
      </c>
      <c r="H68" s="89">
        <f t="shared" si="11"/>
        <v>0</v>
      </c>
      <c r="I68" s="89">
        <f t="shared" si="11"/>
        <v>0</v>
      </c>
      <c r="J68" s="91"/>
    </row>
    <row r="69" spans="1:10" ht="15">
      <c r="A69" s="50"/>
      <c r="B69" s="50"/>
      <c r="C69" s="49"/>
      <c r="D69" s="92">
        <f aca="true" t="shared" si="12" ref="D69:I69">D63+D64+D65+D66+D67+D68</f>
        <v>8882.8</v>
      </c>
      <c r="E69" s="92">
        <f t="shared" si="12"/>
        <v>1222</v>
      </c>
      <c r="F69" s="92">
        <f t="shared" si="12"/>
        <v>2516.3</v>
      </c>
      <c r="G69" s="92">
        <f t="shared" si="12"/>
        <v>5144.5</v>
      </c>
      <c r="H69" s="92">
        <f t="shared" si="12"/>
        <v>0</v>
      </c>
      <c r="I69" s="92">
        <f t="shared" si="12"/>
        <v>0</v>
      </c>
      <c r="J69" s="50"/>
    </row>
    <row r="70" spans="1:10" ht="14.25">
      <c r="A70" s="49"/>
      <c r="B70" s="49"/>
      <c r="C70" s="49"/>
      <c r="D70" s="97"/>
      <c r="E70" s="38"/>
      <c r="F70" s="38"/>
      <c r="G70" s="38"/>
      <c r="H70" s="38"/>
      <c r="I70" s="38"/>
      <c r="J70" s="49"/>
    </row>
    <row r="71" spans="1:10" ht="14.25">
      <c r="A71" s="49"/>
      <c r="B71" s="49"/>
      <c r="C71" s="49"/>
      <c r="D71" s="97"/>
      <c r="E71" s="97"/>
      <c r="F71" s="97"/>
      <c r="G71" s="97"/>
      <c r="H71" s="97"/>
      <c r="I71" s="97"/>
      <c r="J71" s="49"/>
    </row>
    <row r="72" spans="1:10" ht="14.25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14.25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4.25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4.25">
      <c r="A75" s="49"/>
      <c r="B75" s="49"/>
      <c r="C75" s="49"/>
      <c r="D75" s="49"/>
      <c r="E75" s="49"/>
      <c r="F75" s="49"/>
      <c r="G75" s="49"/>
      <c r="H75" s="49"/>
      <c r="I75" s="49"/>
      <c r="J75" s="49"/>
    </row>
  </sheetData>
  <mergeCells count="71">
    <mergeCell ref="A34:B34"/>
    <mergeCell ref="A35:B35"/>
    <mergeCell ref="A46:B46"/>
    <mergeCell ref="A50:B50"/>
    <mergeCell ref="A45:B45"/>
    <mergeCell ref="A40:B40"/>
    <mergeCell ref="A42:B42"/>
    <mergeCell ref="A41:B41"/>
    <mergeCell ref="A43:B43"/>
    <mergeCell ref="D39:J39"/>
    <mergeCell ref="D56:J56"/>
    <mergeCell ref="A55:B55"/>
    <mergeCell ref="A53:B53"/>
    <mergeCell ref="A44:B44"/>
    <mergeCell ref="A49:B49"/>
    <mergeCell ref="A48:B48"/>
    <mergeCell ref="A47:B47"/>
    <mergeCell ref="A52:B52"/>
    <mergeCell ref="A51:B51"/>
    <mergeCell ref="D32:J32"/>
    <mergeCell ref="A32:C32"/>
    <mergeCell ref="A31:C31"/>
    <mergeCell ref="A8:C10"/>
    <mergeCell ref="A12:C12"/>
    <mergeCell ref="A26:B26"/>
    <mergeCell ref="A29:B29"/>
    <mergeCell ref="A30:B30"/>
    <mergeCell ref="A27:B27"/>
    <mergeCell ref="A15:B15"/>
    <mergeCell ref="D17:J17"/>
    <mergeCell ref="A16:C16"/>
    <mergeCell ref="A17:C17"/>
    <mergeCell ref="A22:B22"/>
    <mergeCell ref="A20:B20"/>
    <mergeCell ref="A18:C18"/>
    <mergeCell ref="A19:B19"/>
    <mergeCell ref="A13:B13"/>
    <mergeCell ref="A14:B14"/>
    <mergeCell ref="A5:J5"/>
    <mergeCell ref="A11:C11"/>
    <mergeCell ref="D8:I8"/>
    <mergeCell ref="J8:J10"/>
    <mergeCell ref="A64:B64"/>
    <mergeCell ref="A56:C56"/>
    <mergeCell ref="A63:B63"/>
    <mergeCell ref="A38:B38"/>
    <mergeCell ref="A54:B54"/>
    <mergeCell ref="A57:B57"/>
    <mergeCell ref="A58:B58"/>
    <mergeCell ref="A62:C62"/>
    <mergeCell ref="A39:C39"/>
    <mergeCell ref="A60:B60"/>
    <mergeCell ref="A68:B68"/>
    <mergeCell ref="A65:B65"/>
    <mergeCell ref="A66:B66"/>
    <mergeCell ref="A67:B67"/>
    <mergeCell ref="G1:J3"/>
    <mergeCell ref="D9:I9"/>
    <mergeCell ref="G10:H10"/>
    <mergeCell ref="A6:J7"/>
    <mergeCell ref="I4:J4"/>
    <mergeCell ref="A23:B23"/>
    <mergeCell ref="A21:B21"/>
    <mergeCell ref="A37:B37"/>
    <mergeCell ref="A61:C61"/>
    <mergeCell ref="A59:B59"/>
    <mergeCell ref="A28:B28"/>
    <mergeCell ref="A33:B33"/>
    <mergeCell ref="A36:B36"/>
    <mergeCell ref="A25:C25"/>
    <mergeCell ref="A24:B24"/>
  </mergeCells>
  <printOptions/>
  <pageMargins left="0.5905511811023623" right="0.1968503937007874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2014-09-10T10:40:40Z</cp:lastPrinted>
  <dcterms:created xsi:type="dcterms:W3CDTF">1996-10-08T23:32:33Z</dcterms:created>
  <dcterms:modified xsi:type="dcterms:W3CDTF">2014-09-10T10:40:45Z</dcterms:modified>
  <cp:category/>
  <cp:version/>
  <cp:contentType/>
  <cp:contentStatus/>
</cp:coreProperties>
</file>