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12 2013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<sst xmlns="http://schemas.openxmlformats.org/spreadsheetml/2006/main" count="101" uniqueCount="68">
  <si>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</si>
  <si>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</si>
  <si>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</si>
  <si>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</si>
  <si>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</si>
  <si>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</si>
  <si>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</si>
  <si>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</si>
  <si>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</si>
  <si>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</si>
  <si>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</si>
  <si>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</si>
  <si>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</si>
  <si>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</si>
  <si>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</si>
  <si>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</si>
  <si>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</si>
  <si>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</si>
  <si>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</si>
  <si>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</si>
  <si>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</si>
  <si>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</si>
  <si>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</si>
  <si>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</si>
  <si>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</si>
  <si>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</si>
  <si>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</si>
  <si>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</si>
  <si>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</si>
  <si>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</si>
  <si>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</si>
  <si>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</si>
  <si>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 xml:space="preserve">Структура   доходов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</si>
  <si>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</si>
  <si>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</si>
  <si>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</si>
  <si>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</si>
  <si>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</si>
  <si>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</si>
  <si>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</si>
  <si>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</si>
  <si>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</si>
  <si>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</si>
  <si>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</si>
  <si>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</si>
  <si>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</si>
  <si>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</si>
  <si>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</si>
  <si>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</si>
  <si>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</si>
  <si>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</si>
  <si>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</si>
  <si>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</si>
  <si>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</si>
  <si>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</si>
  <si>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</si>
  <si>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</si>
  <si>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</si>
  <si>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</si>
  <si>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</si>
  <si>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</si>
  <si>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2013 год</t>
  </si>
  <si>
    <t>Утверждено по бюджету на 2013 год</t>
  </si>
  <si>
    <t>Руководитель  Управления финансов Администрации Кривошеинского района</t>
  </si>
  <si>
    <t>Оперативные данные по исполнению бюджета МО Кривошеинский район на 01.12.2013г.</t>
  </si>
  <si>
    <t>По оперативным данным по итогам  10 месяцев  2013 года  исполнение по доходной части консолидированного бюджета МО Кривошеинского района  по собственным доходам составило  91965,0  тыс. рублей, в т.ч. муниципальный район  70851,0 тыс.руб., сельские поселения  21114,0 тыс.руб.</t>
  </si>
  <si>
    <t>Исполнено                                                                          на 1 декабря 2013 года</t>
  </si>
  <si>
    <t>По состоянию на 01.12.2013г.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</si>
</sst>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174" fontId="4" fillId="33" borderId="10" xfId="0" applyNumberFormat="1" applyFont="1" applyFill="1" applyBorder="1" applyAlignment="1">
      <alignment wrapText="1"/>
    </xf>
    <xf numFmtId="174" fontId="4" fillId="33" borderId="11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justify" wrapText="1"/>
    </xf>
    <xf numFmtId="174" fontId="4" fillId="0" borderId="10" xfId="0" applyNumberFormat="1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2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174" fontId="4" fillId="33" borderId="12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74" fontId="5" fillId="0" borderId="12" xfId="0" applyNumberFormat="1" applyFont="1" applyBorder="1" applyAlignment="1">
      <alignment/>
    </xf>
    <xf numFmtId="0" fontId="5" fillId="33" borderId="11" xfId="0" applyFont="1" applyFill="1" applyBorder="1" applyAlignment="1">
      <alignment/>
    </xf>
    <xf numFmtId="174" fontId="4" fillId="33" borderId="15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74" fontId="5" fillId="0" borderId="12" xfId="0" applyNumberFormat="1" applyFont="1" applyBorder="1" applyAlignment="1">
      <alignment vertical="top"/>
    </xf>
    <xf numFmtId="0" fontId="4" fillId="33" borderId="11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0" fontId="4" fillId="13" borderId="10" xfId="0" applyFont="1" applyFill="1" applyBorder="1" applyAlignment="1">
      <alignment wrapText="1"/>
    </xf>
    <xf numFmtId="174" fontId="4" fillId="13" borderId="10" xfId="0" applyNumberFormat="1" applyFont="1" applyFill="1" applyBorder="1" applyAlignment="1">
      <alignment wrapText="1"/>
    </xf>
    <xf numFmtId="174" fontId="4" fillId="13" borderId="12" xfId="0" applyNumberFormat="1" applyFont="1" applyFill="1" applyBorder="1" applyAlignment="1">
      <alignment/>
    </xf>
    <xf numFmtId="0" fontId="2" fillId="13" borderId="14" xfId="0" applyFont="1" applyFill="1" applyBorder="1" applyAlignment="1">
      <alignment vertical="top" wrapText="1"/>
    </xf>
    <xf numFmtId="0" fontId="2" fillId="13" borderId="10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2" xfId="0" applyNumberFormat="1" applyFont="1" applyFill="1" applyBorder="1" applyAlignment="1">
      <alignment vertical="top" wrapText="1"/>
    </xf>
    <xf numFmtId="0" fontId="2" fillId="13" borderId="16" xfId="0" applyFont="1" applyFill="1" applyBorder="1" applyAlignment="1">
      <alignment vertical="top" wrapText="1"/>
    </xf>
    <xf numFmtId="0" fontId="2" fillId="13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2" xfId="0" applyNumberFormat="1" applyFont="1" applyFill="1" applyBorder="1" applyAlignment="1">
      <alignment vertical="top" wrapText="1"/>
    </xf>
    <xf numFmtId="0" fontId="2" fillId="13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13" borderId="11" xfId="0" applyFont="1" applyFill="1" applyBorder="1" applyAlignment="1">
      <alignment horizontal="center" vertical="top" wrapText="1"/>
    </xf>
    <xf numFmtId="0" fontId="2" fillId="13" borderId="15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20.625" style="33" customWidth="1"/>
    <col min="2" max="2" width="11.625" style="33" customWidth="1"/>
    <col min="3" max="3" width="10.375" style="33" customWidth="1"/>
    <col min="4" max="4" width="9.625" style="33" hidden="1" customWidth="1"/>
    <col min="5" max="5" width="11.25390625" style="33" customWidth="1"/>
    <col min="6" max="6" width="9.75390625" style="33" customWidth="1"/>
    <col min="7" max="7" width="10.875" style="33" customWidth="1"/>
    <col min="8" max="8" width="10.00390625" style="33" customWidth="1"/>
    <col min="9" max="16384" width="9.125" style="33" customWidth="1"/>
  </cols>
  <sheetData>
    <row r="1" spans="1:8" ht="41.25" customHeight="1">
      <c r="A1" s="60" t="s">
        <v>64</v>
      </c>
      <c r="B1" s="60"/>
      <c r="C1" s="60"/>
      <c r="D1" s="60"/>
      <c r="E1" s="60"/>
      <c r="F1" s="60"/>
      <c r="G1" s="60"/>
      <c r="H1" s="60"/>
    </row>
    <row r="2" spans="1:9" ht="64.5" customHeight="1" thickBot="1">
      <c r="A2" s="61" t="s">
        <v>65</v>
      </c>
      <c r="B2" s="61"/>
      <c r="C2" s="61"/>
      <c r="D2" s="61"/>
      <c r="E2" s="61"/>
      <c r="F2" s="61"/>
      <c r="G2" s="61"/>
      <c r="H2" s="61"/>
      <c r="I2" s="34"/>
    </row>
    <row r="3" spans="1:8" ht="32.25" customHeight="1">
      <c r="A3" s="62" t="s">
        <v>0</v>
      </c>
      <c r="B3" s="63"/>
      <c r="C3" s="63"/>
      <c r="D3" s="63"/>
      <c r="E3" s="63"/>
      <c r="F3" s="63"/>
      <c r="G3" s="63"/>
      <c r="H3" s="64"/>
    </row>
    <row r="4" spans="1:8" ht="16.5" customHeight="1">
      <c r="A4" s="65" t="s">
        <v>33</v>
      </c>
      <c r="B4" s="66" t="s">
        <v>61</v>
      </c>
      <c r="C4" s="66"/>
      <c r="D4" s="66"/>
      <c r="E4" s="66"/>
      <c r="F4" s="66"/>
      <c r="G4" s="66"/>
      <c r="H4" s="67"/>
    </row>
    <row r="5" spans="1:8" ht="48" customHeight="1">
      <c r="A5" s="65"/>
      <c r="B5" s="68" t="s">
        <v>62</v>
      </c>
      <c r="C5" s="68"/>
      <c r="D5" s="10"/>
      <c r="E5" s="69" t="s">
        <v>66</v>
      </c>
      <c r="F5" s="69"/>
      <c r="G5" s="69"/>
      <c r="H5" s="70"/>
    </row>
    <row r="6" spans="1:8" ht="14.25" customHeight="1">
      <c r="A6" s="65"/>
      <c r="B6" s="68" t="s">
        <v>47</v>
      </c>
      <c r="C6" s="68"/>
      <c r="D6" s="68" t="s">
        <v>47</v>
      </c>
      <c r="E6" s="68"/>
      <c r="F6" s="68"/>
      <c r="G6" s="68" t="s">
        <v>48</v>
      </c>
      <c r="H6" s="71"/>
    </row>
    <row r="7" spans="1:8" ht="47.25" customHeight="1">
      <c r="A7" s="65"/>
      <c r="B7" s="10" t="s">
        <v>39</v>
      </c>
      <c r="C7" s="10" t="s">
        <v>46</v>
      </c>
      <c r="D7" s="10" t="s">
        <v>39</v>
      </c>
      <c r="E7" s="10" t="s">
        <v>39</v>
      </c>
      <c r="F7" s="10" t="s">
        <v>46</v>
      </c>
      <c r="G7" s="10" t="s">
        <v>39</v>
      </c>
      <c r="H7" s="14" t="s">
        <v>46</v>
      </c>
    </row>
    <row r="8" spans="1:8" ht="14.25" customHeight="1">
      <c r="A8" s="72" t="s">
        <v>1</v>
      </c>
      <c r="B8" s="73"/>
      <c r="C8" s="73"/>
      <c r="D8" s="73"/>
      <c r="E8" s="73"/>
      <c r="F8" s="73"/>
      <c r="G8" s="73"/>
      <c r="H8" s="74"/>
    </row>
    <row r="9" spans="1:8" ht="15.75">
      <c r="A9" s="28" t="s">
        <v>2</v>
      </c>
      <c r="B9" s="56">
        <v>538205</v>
      </c>
      <c r="C9" s="56">
        <v>69835</v>
      </c>
      <c r="D9" s="56"/>
      <c r="E9" s="30">
        <v>457473</v>
      </c>
      <c r="F9" s="30">
        <v>70851</v>
      </c>
      <c r="G9" s="57">
        <f>E9/B9*100</f>
        <v>84.99976774649065</v>
      </c>
      <c r="H9" s="58">
        <f>F9/C9*100</f>
        <v>101.45485787928689</v>
      </c>
    </row>
    <row r="10" spans="1:8" ht="15.75">
      <c r="A10" s="28" t="s">
        <v>3</v>
      </c>
      <c r="B10" s="29">
        <v>562657</v>
      </c>
      <c r="C10" s="29"/>
      <c r="D10" s="29"/>
      <c r="E10" s="30">
        <v>436512</v>
      </c>
      <c r="F10" s="30"/>
      <c r="G10" s="31">
        <f>E10/B10*100</f>
        <v>77.58047975942715</v>
      </c>
      <c r="H10" s="32"/>
    </row>
    <row r="11" spans="1:8" ht="15.75">
      <c r="A11" s="72" t="s">
        <v>4</v>
      </c>
      <c r="B11" s="73"/>
      <c r="C11" s="73"/>
      <c r="D11" s="73"/>
      <c r="E11" s="73"/>
      <c r="F11" s="73"/>
      <c r="G11" s="73"/>
      <c r="H11" s="74"/>
    </row>
    <row r="12" spans="1:8" ht="15.75" customHeight="1">
      <c r="A12" s="75" t="s">
        <v>5</v>
      </c>
      <c r="B12" s="69"/>
      <c r="C12" s="69"/>
      <c r="D12" s="69"/>
      <c r="E12" s="69"/>
      <c r="F12" s="69"/>
      <c r="G12" s="69"/>
      <c r="H12" s="70"/>
    </row>
    <row r="13" spans="1:8" ht="15.75">
      <c r="A13" s="28" t="s">
        <v>2</v>
      </c>
      <c r="B13" s="56">
        <v>42802</v>
      </c>
      <c r="C13" s="56">
        <v>3116</v>
      </c>
      <c r="D13" s="56"/>
      <c r="E13" s="30">
        <v>13493</v>
      </c>
      <c r="F13" s="30">
        <v>5182</v>
      </c>
      <c r="G13" s="57">
        <f>E13/B13*100</f>
        <v>31.52422783982057</v>
      </c>
      <c r="H13" s="58">
        <f>F13/C13*100</f>
        <v>166.30295250320924</v>
      </c>
    </row>
    <row r="14" spans="1:8" ht="15.75">
      <c r="A14" s="28" t="s">
        <v>3</v>
      </c>
      <c r="B14" s="29">
        <v>43002</v>
      </c>
      <c r="C14" s="29"/>
      <c r="D14" s="29"/>
      <c r="E14" s="30">
        <v>7745</v>
      </c>
      <c r="F14" s="30"/>
      <c r="G14" s="31">
        <f>E14/B14*100</f>
        <v>18.010790195804844</v>
      </c>
      <c r="H14" s="32"/>
    </row>
    <row r="15" spans="1:8" ht="15.75">
      <c r="A15" s="75" t="s">
        <v>6</v>
      </c>
      <c r="B15" s="69"/>
      <c r="C15" s="69"/>
      <c r="D15" s="69"/>
      <c r="E15" s="69"/>
      <c r="F15" s="69"/>
      <c r="G15" s="69"/>
      <c r="H15" s="70"/>
    </row>
    <row r="16" spans="1:8" ht="15.75">
      <c r="A16" s="28" t="s">
        <v>2</v>
      </c>
      <c r="B16" s="56">
        <v>7701</v>
      </c>
      <c r="C16" s="56">
        <v>601</v>
      </c>
      <c r="D16" s="56"/>
      <c r="E16" s="30">
        <v>7172</v>
      </c>
      <c r="F16" s="30">
        <v>481</v>
      </c>
      <c r="G16" s="57">
        <f>E16/B16*100</f>
        <v>93.1307622386703</v>
      </c>
      <c r="H16" s="58">
        <f>F16/C16*100</f>
        <v>80.0332778702163</v>
      </c>
    </row>
    <row r="17" spans="1:8" ht="15.75">
      <c r="A17" s="28" t="s">
        <v>3</v>
      </c>
      <c r="B17" s="29">
        <v>7711</v>
      </c>
      <c r="C17" s="29"/>
      <c r="D17" s="29"/>
      <c r="E17" s="30">
        <v>6989</v>
      </c>
      <c r="F17" s="30"/>
      <c r="G17" s="31">
        <f>E17/B17*100</f>
        <v>90.63675269096096</v>
      </c>
      <c r="H17" s="32"/>
    </row>
    <row r="18" spans="1:8" ht="15.75">
      <c r="A18" s="75" t="s">
        <v>7</v>
      </c>
      <c r="B18" s="69"/>
      <c r="C18" s="69"/>
      <c r="D18" s="69"/>
      <c r="E18" s="69"/>
      <c r="F18" s="69"/>
      <c r="G18" s="69"/>
      <c r="H18" s="70"/>
    </row>
    <row r="19" spans="1:8" ht="15.75">
      <c r="A19" s="28" t="s">
        <v>2</v>
      </c>
      <c r="B19" s="56">
        <v>12143</v>
      </c>
      <c r="C19" s="56">
        <v>1008</v>
      </c>
      <c r="D19" s="56"/>
      <c r="E19" s="30">
        <v>11740</v>
      </c>
      <c r="F19" s="30">
        <v>1135</v>
      </c>
      <c r="G19" s="57">
        <f>E19/B19*100</f>
        <v>96.68121551511159</v>
      </c>
      <c r="H19" s="58">
        <f>F19/C19*100</f>
        <v>112.59920634920636</v>
      </c>
    </row>
    <row r="20" spans="1:8" ht="15.75">
      <c r="A20" s="28" t="s">
        <v>3</v>
      </c>
      <c r="B20" s="29">
        <v>14898</v>
      </c>
      <c r="C20" s="29"/>
      <c r="D20" s="29"/>
      <c r="E20" s="30">
        <v>13495</v>
      </c>
      <c r="F20" s="30"/>
      <c r="G20" s="31">
        <f>E20/B20*100</f>
        <v>90.58262854074373</v>
      </c>
      <c r="H20" s="32"/>
    </row>
    <row r="21" spans="1:8" ht="15.75">
      <c r="A21" s="75" t="s">
        <v>8</v>
      </c>
      <c r="B21" s="69"/>
      <c r="C21" s="69"/>
      <c r="D21" s="69"/>
      <c r="E21" s="69"/>
      <c r="F21" s="69"/>
      <c r="G21" s="69"/>
      <c r="H21" s="70"/>
    </row>
    <row r="22" spans="1:8" ht="15.75">
      <c r="A22" s="28" t="s">
        <v>2</v>
      </c>
      <c r="B22" s="56">
        <v>34937</v>
      </c>
      <c r="C22" s="56">
        <v>9883</v>
      </c>
      <c r="D22" s="56"/>
      <c r="E22" s="30">
        <v>31551</v>
      </c>
      <c r="F22" s="30">
        <v>12348</v>
      </c>
      <c r="G22" s="57">
        <f>E22/B22*100</f>
        <v>90.30826917022068</v>
      </c>
      <c r="H22" s="58">
        <f>F22/C22*100</f>
        <v>124.94181928564201</v>
      </c>
    </row>
    <row r="23" spans="1:8" ht="15.75">
      <c r="A23" s="28" t="s">
        <v>3</v>
      </c>
      <c r="B23" s="29">
        <v>36553</v>
      </c>
      <c r="C23" s="29"/>
      <c r="D23" s="29"/>
      <c r="E23" s="30">
        <v>23053</v>
      </c>
      <c r="F23" s="30"/>
      <c r="G23" s="31">
        <f>E23/B23*100</f>
        <v>63.067326895193276</v>
      </c>
      <c r="H23" s="32"/>
    </row>
    <row r="24" spans="1:8" ht="14.25" customHeight="1">
      <c r="A24" s="75" t="s">
        <v>9</v>
      </c>
      <c r="B24" s="69"/>
      <c r="C24" s="69"/>
      <c r="D24" s="69"/>
      <c r="E24" s="69"/>
      <c r="F24" s="69"/>
      <c r="G24" s="69"/>
      <c r="H24" s="70"/>
    </row>
    <row r="25" spans="1:8" ht="15.75">
      <c r="A25" s="28" t="s">
        <v>2</v>
      </c>
      <c r="B25" s="56">
        <v>14418</v>
      </c>
      <c r="C25" s="56">
        <v>1013</v>
      </c>
      <c r="D25" s="56"/>
      <c r="E25" s="30">
        <v>13564</v>
      </c>
      <c r="F25" s="30">
        <v>811</v>
      </c>
      <c r="G25" s="57">
        <f>E25/B25*100</f>
        <v>94.07684838396449</v>
      </c>
      <c r="H25" s="58">
        <f>F25/C25*100</f>
        <v>80.05923000987167</v>
      </c>
    </row>
    <row r="26" spans="1:8" ht="15.75">
      <c r="A26" s="28" t="s">
        <v>3</v>
      </c>
      <c r="B26" s="29">
        <v>14528</v>
      </c>
      <c r="C26" s="29"/>
      <c r="D26" s="29"/>
      <c r="E26" s="30">
        <v>9973</v>
      </c>
      <c r="F26" s="30"/>
      <c r="G26" s="31">
        <f>E26/B26*100</f>
        <v>68.64675110132158</v>
      </c>
      <c r="H26" s="32"/>
    </row>
    <row r="27" spans="1:8" ht="15.75">
      <c r="A27" s="76" t="s">
        <v>10</v>
      </c>
      <c r="B27" s="77"/>
      <c r="C27" s="77"/>
      <c r="D27" s="77"/>
      <c r="E27" s="77"/>
      <c r="F27" s="77"/>
      <c r="G27" s="77"/>
      <c r="H27" s="78"/>
    </row>
    <row r="28" spans="1:8" ht="15.75">
      <c r="A28" s="28" t="s">
        <v>2</v>
      </c>
      <c r="B28" s="56">
        <v>6570</v>
      </c>
      <c r="C28" s="56">
        <v>265</v>
      </c>
      <c r="D28" s="56"/>
      <c r="E28" s="30">
        <v>4756</v>
      </c>
      <c r="F28" s="30">
        <v>249</v>
      </c>
      <c r="G28" s="57">
        <f>E28/B28*100</f>
        <v>72.3896499238965</v>
      </c>
      <c r="H28" s="58">
        <f>F28/C28*100</f>
        <v>93.9622641509434</v>
      </c>
    </row>
    <row r="29" spans="1:8" ht="15.75">
      <c r="A29" s="28" t="s">
        <v>3</v>
      </c>
      <c r="B29" s="29">
        <v>6756</v>
      </c>
      <c r="C29" s="29"/>
      <c r="D29" s="29"/>
      <c r="E29" s="30">
        <v>4271</v>
      </c>
      <c r="F29" s="30"/>
      <c r="G29" s="31">
        <f>E29/B29*100</f>
        <v>63.21788040260509</v>
      </c>
      <c r="H29" s="32"/>
    </row>
    <row r="30" spans="1:8" ht="15.75">
      <c r="A30" s="76" t="s">
        <v>11</v>
      </c>
      <c r="B30" s="77"/>
      <c r="C30" s="77"/>
      <c r="D30" s="77"/>
      <c r="E30" s="77"/>
      <c r="F30" s="77"/>
      <c r="G30" s="77"/>
      <c r="H30" s="78"/>
    </row>
    <row r="31" spans="1:8" ht="15.75">
      <c r="A31" s="28" t="s">
        <v>2</v>
      </c>
      <c r="B31" s="56">
        <v>15229</v>
      </c>
      <c r="C31" s="56">
        <v>1040</v>
      </c>
      <c r="D31" s="56"/>
      <c r="E31" s="30">
        <v>14635</v>
      </c>
      <c r="F31" s="30">
        <v>908</v>
      </c>
      <c r="G31" s="57">
        <f>E31/B31*100</f>
        <v>96.09954691706612</v>
      </c>
      <c r="H31" s="58">
        <f>F31/C31*100</f>
        <v>87.3076923076923</v>
      </c>
    </row>
    <row r="32" spans="1:8" ht="15.75">
      <c r="A32" s="28" t="s">
        <v>3</v>
      </c>
      <c r="B32" s="29">
        <v>15266</v>
      </c>
      <c r="C32" s="29"/>
      <c r="D32" s="29"/>
      <c r="E32" s="30">
        <v>13213</v>
      </c>
      <c r="F32" s="30"/>
      <c r="G32" s="31">
        <f>E32/B32*100</f>
        <v>86.55181448971571</v>
      </c>
      <c r="H32" s="32"/>
    </row>
    <row r="33" spans="1:8" ht="14.25" customHeight="1">
      <c r="A33" s="72" t="s">
        <v>12</v>
      </c>
      <c r="B33" s="73"/>
      <c r="C33" s="73"/>
      <c r="D33" s="73"/>
      <c r="E33" s="73"/>
      <c r="F33" s="73"/>
      <c r="G33" s="73"/>
      <c r="H33" s="74"/>
    </row>
    <row r="34" spans="1:8" ht="15.75">
      <c r="A34" s="28" t="s">
        <v>2</v>
      </c>
      <c r="B34" s="56">
        <f aca="true" t="shared" si="0" ref="B34:F35">B13+B16+B19+B22+B25+B28+B31</f>
        <v>133800</v>
      </c>
      <c r="C34" s="56">
        <f t="shared" si="0"/>
        <v>16926</v>
      </c>
      <c r="D34" s="56">
        <f t="shared" si="0"/>
        <v>0</v>
      </c>
      <c r="E34" s="56">
        <f t="shared" si="0"/>
        <v>96911</v>
      </c>
      <c r="F34" s="56">
        <f>F13+F16+F19+F22+F25+F28+F31</f>
        <v>21114</v>
      </c>
      <c r="G34" s="57">
        <f>E34/B34*100</f>
        <v>72.42974588938715</v>
      </c>
      <c r="H34" s="58">
        <f>F34/C34*100</f>
        <v>124.74299893654732</v>
      </c>
    </row>
    <row r="35" spans="1:8" ht="15.75">
      <c r="A35" s="28" t="s">
        <v>3</v>
      </c>
      <c r="B35" s="29">
        <f t="shared" si="0"/>
        <v>138714</v>
      </c>
      <c r="C35" s="29">
        <f t="shared" si="0"/>
        <v>0</v>
      </c>
      <c r="D35" s="29">
        <f t="shared" si="0"/>
        <v>0</v>
      </c>
      <c r="E35" s="29">
        <f t="shared" si="0"/>
        <v>78739</v>
      </c>
      <c r="F35" s="29">
        <f t="shared" si="0"/>
        <v>0</v>
      </c>
      <c r="G35" s="31">
        <f>E35/B35*100</f>
        <v>56.763556670559566</v>
      </c>
      <c r="H35" s="32"/>
    </row>
    <row r="36" spans="1:8" ht="15.75">
      <c r="A36" s="72" t="s">
        <v>13</v>
      </c>
      <c r="B36" s="73"/>
      <c r="C36" s="73"/>
      <c r="D36" s="73"/>
      <c r="E36" s="73"/>
      <c r="F36" s="73"/>
      <c r="G36" s="73"/>
      <c r="H36" s="74"/>
    </row>
    <row r="37" spans="1:8" ht="15.75">
      <c r="A37" s="50" t="s">
        <v>2</v>
      </c>
      <c r="B37" s="51">
        <v>550844</v>
      </c>
      <c r="C37" s="51">
        <f>C9+C13+C16+C19+C22+C25+C28+C31</f>
        <v>86761</v>
      </c>
      <c r="D37" s="51">
        <f>D9+D13+D16+D19+D22+D25+D28+D31</f>
        <v>0</v>
      </c>
      <c r="E37" s="51">
        <v>474740</v>
      </c>
      <c r="F37" s="51">
        <f>F9+F13+F16+F19+F22+F25+F28+F31</f>
        <v>91965</v>
      </c>
      <c r="G37" s="52">
        <f>E37/B37*100</f>
        <v>86.18411020179943</v>
      </c>
      <c r="H37" s="53">
        <f>F37/C37*100</f>
        <v>105.99808669794031</v>
      </c>
    </row>
    <row r="38" spans="1:8" ht="15.75">
      <c r="A38" s="50" t="s">
        <v>3</v>
      </c>
      <c r="B38" s="51">
        <v>580209</v>
      </c>
      <c r="C38" s="51">
        <f>C10+C35</f>
        <v>0</v>
      </c>
      <c r="D38" s="51">
        <f>D10+D35</f>
        <v>0</v>
      </c>
      <c r="E38" s="51">
        <v>435607</v>
      </c>
      <c r="F38" s="51">
        <f>F10+F35</f>
        <v>0</v>
      </c>
      <c r="G38" s="52">
        <f>E38/B38*100</f>
        <v>75.07760134710078</v>
      </c>
      <c r="H38" s="53"/>
    </row>
    <row r="39" spans="1:8" ht="30.75" customHeight="1" thickBot="1">
      <c r="A39" s="54" t="s">
        <v>14</v>
      </c>
      <c r="B39" s="55">
        <f>B37-B38</f>
        <v>-29365</v>
      </c>
      <c r="C39" s="55"/>
      <c r="D39" s="55"/>
      <c r="E39" s="59">
        <f>E37-E38</f>
        <v>39133</v>
      </c>
      <c r="F39" s="59"/>
      <c r="G39" s="79"/>
      <c r="H39" s="80"/>
    </row>
    <row r="40" spans="1:8" ht="30" customHeight="1">
      <c r="A40" s="81" t="s">
        <v>32</v>
      </c>
      <c r="B40" s="82"/>
      <c r="C40" s="82"/>
      <c r="D40" s="82"/>
      <c r="E40" s="82"/>
      <c r="F40" s="82"/>
      <c r="G40" s="82"/>
      <c r="H40" s="83"/>
    </row>
    <row r="41" spans="1:8" ht="19.5" customHeight="1">
      <c r="A41" s="65" t="s">
        <v>15</v>
      </c>
      <c r="B41" s="68"/>
      <c r="C41" s="68"/>
      <c r="D41" s="7"/>
      <c r="E41" s="68" t="s">
        <v>61</v>
      </c>
      <c r="F41" s="68"/>
      <c r="G41" s="68"/>
      <c r="H41" s="71"/>
    </row>
    <row r="42" spans="1:8" ht="51" customHeight="1">
      <c r="A42" s="65"/>
      <c r="B42" s="68"/>
      <c r="C42" s="68"/>
      <c r="D42" s="7"/>
      <c r="E42" s="1" t="s">
        <v>36</v>
      </c>
      <c r="F42" s="1" t="s">
        <v>35</v>
      </c>
      <c r="G42" s="1" t="s">
        <v>37</v>
      </c>
      <c r="H42" s="13" t="s">
        <v>45</v>
      </c>
    </row>
    <row r="43" spans="1:8" ht="31.5" customHeight="1">
      <c r="A43" s="84" t="s">
        <v>16</v>
      </c>
      <c r="B43" s="85"/>
      <c r="C43" s="85"/>
      <c r="D43" s="46"/>
      <c r="E43" s="47">
        <v>86761</v>
      </c>
      <c r="F43" s="48">
        <f>E43/E$55*100</f>
        <v>15.750557326575217</v>
      </c>
      <c r="G43" s="47">
        <v>91965</v>
      </c>
      <c r="H43" s="49">
        <f>G43/E43*100</f>
        <v>105.99808669794031</v>
      </c>
    </row>
    <row r="44" spans="1:8" ht="30" customHeight="1">
      <c r="A44" s="86" t="s">
        <v>34</v>
      </c>
      <c r="B44" s="87"/>
      <c r="C44" s="87"/>
      <c r="D44" s="37"/>
      <c r="E44" s="2">
        <v>69757</v>
      </c>
      <c r="F44" s="27">
        <f aca="true" t="shared" si="1" ref="F44:F53">E44/E$55*100</f>
        <v>12.66365795034529</v>
      </c>
      <c r="G44" s="3">
        <v>64717</v>
      </c>
      <c r="H44" s="38">
        <f aca="true" t="shared" si="2" ref="H44:H55">G44/E44*100</f>
        <v>92.77491864615737</v>
      </c>
    </row>
    <row r="45" spans="1:8" ht="20.25" customHeight="1">
      <c r="A45" s="86" t="s">
        <v>30</v>
      </c>
      <c r="B45" s="87"/>
      <c r="C45" s="87"/>
      <c r="D45" s="37"/>
      <c r="E45" s="2">
        <v>0</v>
      </c>
      <c r="F45" s="27">
        <f t="shared" si="1"/>
        <v>0</v>
      </c>
      <c r="G45" s="3">
        <v>-229</v>
      </c>
      <c r="H45" s="38"/>
    </row>
    <row r="46" spans="1:8" ht="29.25" customHeight="1">
      <c r="A46" s="88" t="s">
        <v>60</v>
      </c>
      <c r="B46" s="89"/>
      <c r="C46" s="90"/>
      <c r="D46" s="37"/>
      <c r="E46" s="2">
        <v>1308</v>
      </c>
      <c r="F46" s="27">
        <f t="shared" si="1"/>
        <v>0.23745379817153314</v>
      </c>
      <c r="G46" s="3">
        <v>1269</v>
      </c>
      <c r="H46" s="38">
        <f t="shared" si="2"/>
        <v>97.01834862385321</v>
      </c>
    </row>
    <row r="47" spans="1:8" ht="15.75" customHeight="1">
      <c r="A47" s="86" t="s">
        <v>17</v>
      </c>
      <c r="B47" s="87"/>
      <c r="C47" s="87"/>
      <c r="D47" s="37"/>
      <c r="E47" s="2">
        <v>2913</v>
      </c>
      <c r="F47" s="27">
        <f t="shared" si="1"/>
        <v>0.5288248578544924</v>
      </c>
      <c r="G47" s="3">
        <v>2860</v>
      </c>
      <c r="H47" s="38">
        <f t="shared" si="2"/>
        <v>98.18056985925163</v>
      </c>
    </row>
    <row r="48" spans="1:8" ht="20.25" customHeight="1">
      <c r="A48" s="86" t="s">
        <v>18</v>
      </c>
      <c r="B48" s="87"/>
      <c r="C48" s="87"/>
      <c r="D48" s="37"/>
      <c r="E48" s="2">
        <v>962</v>
      </c>
      <c r="F48" s="27">
        <f t="shared" si="1"/>
        <v>0.17464109620872698</v>
      </c>
      <c r="G48" s="3">
        <v>758</v>
      </c>
      <c r="H48" s="38">
        <f t="shared" si="2"/>
        <v>78.79417879417879</v>
      </c>
    </row>
    <row r="49" spans="1:8" ht="29.25" customHeight="1">
      <c r="A49" s="86" t="s">
        <v>44</v>
      </c>
      <c r="B49" s="87"/>
      <c r="C49" s="87"/>
      <c r="D49" s="37"/>
      <c r="E49" s="2">
        <v>0</v>
      </c>
      <c r="F49" s="27">
        <f t="shared" si="1"/>
        <v>0</v>
      </c>
      <c r="G49" s="3">
        <v>0</v>
      </c>
      <c r="H49" s="38"/>
    </row>
    <row r="50" spans="1:8" ht="18" customHeight="1">
      <c r="A50" s="86" t="s">
        <v>19</v>
      </c>
      <c r="B50" s="87"/>
      <c r="C50" s="87"/>
      <c r="D50" s="37"/>
      <c r="E50" s="2">
        <v>1277</v>
      </c>
      <c r="F50" s="27">
        <f t="shared" si="1"/>
        <v>0.2318260705390274</v>
      </c>
      <c r="G50" s="3">
        <v>1161</v>
      </c>
      <c r="H50" s="38">
        <f t="shared" si="2"/>
        <v>90.91620986687549</v>
      </c>
    </row>
    <row r="51" spans="1:8" ht="18" customHeight="1">
      <c r="A51" s="86" t="s">
        <v>20</v>
      </c>
      <c r="B51" s="87"/>
      <c r="C51" s="87"/>
      <c r="D51" s="37"/>
      <c r="E51" s="2">
        <v>346</v>
      </c>
      <c r="F51" s="27">
        <f t="shared" si="1"/>
        <v>0.06281270196280617</v>
      </c>
      <c r="G51" s="3">
        <v>368</v>
      </c>
      <c r="H51" s="38">
        <f t="shared" si="2"/>
        <v>106.35838150289017</v>
      </c>
    </row>
    <row r="52" spans="1:8" ht="44.25" customHeight="1">
      <c r="A52" s="88" t="s">
        <v>49</v>
      </c>
      <c r="B52" s="89"/>
      <c r="C52" s="90"/>
      <c r="D52" s="37"/>
      <c r="E52" s="2">
        <v>0</v>
      </c>
      <c r="F52" s="27">
        <f t="shared" si="1"/>
        <v>0</v>
      </c>
      <c r="G52" s="3">
        <v>0</v>
      </c>
      <c r="H52" s="38"/>
    </row>
    <row r="53" spans="1:8" ht="17.25" customHeight="1">
      <c r="A53" s="86" t="s">
        <v>21</v>
      </c>
      <c r="B53" s="87"/>
      <c r="C53" s="87"/>
      <c r="D53" s="37"/>
      <c r="E53" s="2">
        <f>E43-E44-E45-E47-E48-E49-E50-E51-E52-E46</f>
        <v>10198</v>
      </c>
      <c r="F53" s="27">
        <f t="shared" si="1"/>
        <v>1.851340851493345</v>
      </c>
      <c r="G53" s="3">
        <f>G43-G44-G45-G47-G48-G49-G50-G51-G52-G46</f>
        <v>21061</v>
      </c>
      <c r="H53" s="38">
        <f t="shared" si="2"/>
        <v>206.52088644832318</v>
      </c>
    </row>
    <row r="54" spans="1:8" ht="15.75" customHeight="1">
      <c r="A54" s="91" t="s">
        <v>29</v>
      </c>
      <c r="B54" s="92"/>
      <c r="C54" s="92"/>
      <c r="D54" s="35"/>
      <c r="E54" s="11">
        <v>464083</v>
      </c>
      <c r="F54" s="18">
        <f>E54/E$55*100</f>
        <v>84.24944267342478</v>
      </c>
      <c r="G54" s="20">
        <v>382775</v>
      </c>
      <c r="H54" s="36">
        <f t="shared" si="2"/>
        <v>82.4798581288261</v>
      </c>
    </row>
    <row r="55" spans="1:8" ht="18.75" customHeight="1" thickBot="1">
      <c r="A55" s="93" t="s">
        <v>22</v>
      </c>
      <c r="B55" s="94"/>
      <c r="C55" s="94"/>
      <c r="D55" s="39"/>
      <c r="E55" s="12">
        <f>E43+E54</f>
        <v>550844</v>
      </c>
      <c r="F55" s="19">
        <f>E55/E$55*100</f>
        <v>100</v>
      </c>
      <c r="G55" s="12">
        <f>G43+G54</f>
        <v>474740</v>
      </c>
      <c r="H55" s="40">
        <f t="shared" si="2"/>
        <v>86.18411020179943</v>
      </c>
    </row>
    <row r="56" spans="1:8" ht="36.75" customHeight="1">
      <c r="A56" s="95" t="s">
        <v>31</v>
      </c>
      <c r="B56" s="96"/>
      <c r="C56" s="96"/>
      <c r="D56" s="96"/>
      <c r="E56" s="96"/>
      <c r="F56" s="96"/>
      <c r="G56" s="96"/>
      <c r="H56" s="97"/>
    </row>
    <row r="57" spans="1:8" ht="18" customHeight="1">
      <c r="A57" s="98" t="s">
        <v>23</v>
      </c>
      <c r="B57" s="99"/>
      <c r="C57" s="99"/>
      <c r="D57" s="7"/>
      <c r="E57" s="99" t="s">
        <v>61</v>
      </c>
      <c r="F57" s="99"/>
      <c r="G57" s="99"/>
      <c r="H57" s="100"/>
    </row>
    <row r="58" spans="1:8" ht="50.25" customHeight="1">
      <c r="A58" s="98"/>
      <c r="B58" s="99"/>
      <c r="C58" s="99"/>
      <c r="D58" s="7"/>
      <c r="E58" s="1" t="s">
        <v>36</v>
      </c>
      <c r="F58" s="1" t="s">
        <v>35</v>
      </c>
      <c r="G58" s="1" t="s">
        <v>37</v>
      </c>
      <c r="H58" s="13" t="s">
        <v>45</v>
      </c>
    </row>
    <row r="59" spans="1:8" ht="23.25" customHeight="1">
      <c r="A59" s="101" t="s">
        <v>27</v>
      </c>
      <c r="B59" s="102"/>
      <c r="C59" s="102"/>
      <c r="D59" s="37"/>
      <c r="E59" s="4">
        <v>68346</v>
      </c>
      <c r="F59" s="21">
        <f aca="true" t="shared" si="3" ref="F59:F72">E59/E$72*100</f>
        <v>11.779548404109553</v>
      </c>
      <c r="G59" s="4">
        <v>54033</v>
      </c>
      <c r="H59" s="38">
        <f>G59/E59*100</f>
        <v>79.05802826793082</v>
      </c>
    </row>
    <row r="60" spans="1:8" ht="15.75">
      <c r="A60" s="101" t="s">
        <v>50</v>
      </c>
      <c r="B60" s="102"/>
      <c r="C60" s="102"/>
      <c r="D60" s="37"/>
      <c r="E60" s="5">
        <v>1284</v>
      </c>
      <c r="F60" s="21">
        <f t="shared" si="3"/>
        <v>0.22129956619080368</v>
      </c>
      <c r="G60" s="4">
        <v>1044</v>
      </c>
      <c r="H60" s="38">
        <f aca="true" t="shared" si="4" ref="H60:H72">G60/E60*100</f>
        <v>81.30841121495327</v>
      </c>
    </row>
    <row r="61" spans="1:8" ht="30.75" customHeight="1">
      <c r="A61" s="101" t="s">
        <v>51</v>
      </c>
      <c r="B61" s="102"/>
      <c r="C61" s="102"/>
      <c r="D61" s="37"/>
      <c r="E61" s="4">
        <v>422</v>
      </c>
      <c r="F61" s="21">
        <f t="shared" si="3"/>
        <v>0.07273241194121428</v>
      </c>
      <c r="G61" s="4">
        <v>192</v>
      </c>
      <c r="H61" s="38">
        <f t="shared" si="4"/>
        <v>45.497630331753555</v>
      </c>
    </row>
    <row r="62" spans="1:8" ht="17.25" customHeight="1">
      <c r="A62" s="101" t="s">
        <v>52</v>
      </c>
      <c r="B62" s="102"/>
      <c r="C62" s="102"/>
      <c r="D62" s="37"/>
      <c r="E62" s="4">
        <v>61416</v>
      </c>
      <c r="F62" s="21">
        <f t="shared" si="3"/>
        <v>10.585151212752645</v>
      </c>
      <c r="G62" s="4">
        <v>53073</v>
      </c>
      <c r="H62" s="38">
        <f t="shared" si="4"/>
        <v>86.41559202813599</v>
      </c>
    </row>
    <row r="63" spans="1:8" ht="15.75" customHeight="1">
      <c r="A63" s="101" t="s">
        <v>25</v>
      </c>
      <c r="B63" s="102"/>
      <c r="C63" s="102"/>
      <c r="D63" s="37"/>
      <c r="E63" s="4">
        <v>78132</v>
      </c>
      <c r="F63" s="21">
        <f t="shared" si="3"/>
        <v>13.46618201372264</v>
      </c>
      <c r="G63" s="4">
        <v>35431</v>
      </c>
      <c r="H63" s="38">
        <f t="shared" si="4"/>
        <v>45.34761685352993</v>
      </c>
    </row>
    <row r="64" spans="1:8" ht="19.5" customHeight="1">
      <c r="A64" s="103" t="s">
        <v>53</v>
      </c>
      <c r="B64" s="104"/>
      <c r="C64" s="105"/>
      <c r="D64" s="37"/>
      <c r="E64" s="5">
        <v>0</v>
      </c>
      <c r="F64" s="21">
        <f t="shared" si="3"/>
        <v>0</v>
      </c>
      <c r="G64" s="4">
        <v>0</v>
      </c>
      <c r="H64" s="38" t="e">
        <f t="shared" si="4"/>
        <v>#DIV/0!</v>
      </c>
    </row>
    <row r="65" spans="1:8" ht="17.25" customHeight="1">
      <c r="A65" s="101" t="s">
        <v>26</v>
      </c>
      <c r="B65" s="102"/>
      <c r="C65" s="102"/>
      <c r="D65" s="37"/>
      <c r="E65" s="5">
        <v>274378</v>
      </c>
      <c r="F65" s="21">
        <f t="shared" si="3"/>
        <v>47.28951119338032</v>
      </c>
      <c r="G65" s="5">
        <v>212879</v>
      </c>
      <c r="H65" s="38">
        <f t="shared" si="4"/>
        <v>77.58603095000328</v>
      </c>
    </row>
    <row r="66" spans="1:8" ht="15.75">
      <c r="A66" s="101" t="s">
        <v>54</v>
      </c>
      <c r="B66" s="102"/>
      <c r="C66" s="102"/>
      <c r="D66" s="37"/>
      <c r="E66" s="5">
        <v>24669</v>
      </c>
      <c r="F66" s="21">
        <f t="shared" si="3"/>
        <v>4.251743768193875</v>
      </c>
      <c r="G66" s="4">
        <v>22869</v>
      </c>
      <c r="H66" s="38">
        <f t="shared" si="4"/>
        <v>92.70339292229114</v>
      </c>
    </row>
    <row r="67" spans="1:8" ht="15.75">
      <c r="A67" s="101" t="s">
        <v>55</v>
      </c>
      <c r="B67" s="102"/>
      <c r="C67" s="102"/>
      <c r="D67" s="37"/>
      <c r="E67" s="5">
        <v>21878</v>
      </c>
      <c r="F67" s="21">
        <f t="shared" si="3"/>
        <v>3.7707102095968863</v>
      </c>
      <c r="G67" s="4">
        <v>21402</v>
      </c>
      <c r="H67" s="38">
        <f t="shared" si="4"/>
        <v>97.82429838193619</v>
      </c>
    </row>
    <row r="68" spans="1:8" ht="15.75">
      <c r="A68" s="103" t="s">
        <v>24</v>
      </c>
      <c r="B68" s="104"/>
      <c r="C68" s="105"/>
      <c r="D68" s="41"/>
      <c r="E68" s="24">
        <v>44838</v>
      </c>
      <c r="F68" s="21">
        <f t="shared" si="3"/>
        <v>7.727904944597549</v>
      </c>
      <c r="G68" s="25">
        <v>31957</v>
      </c>
      <c r="H68" s="38">
        <f t="shared" si="4"/>
        <v>71.2721352424283</v>
      </c>
    </row>
    <row r="69" spans="1:8" ht="16.5" customHeight="1">
      <c r="A69" s="103" t="s">
        <v>56</v>
      </c>
      <c r="B69" s="104"/>
      <c r="C69" s="105"/>
      <c r="D69" s="41"/>
      <c r="E69" s="24">
        <v>4846</v>
      </c>
      <c r="F69" s="21">
        <f t="shared" si="3"/>
        <v>0.8352162755145128</v>
      </c>
      <c r="G69" s="25">
        <v>2727</v>
      </c>
      <c r="H69" s="38">
        <f t="shared" si="4"/>
        <v>56.273215022699134</v>
      </c>
    </row>
    <row r="70" spans="1:8" ht="32.25" customHeight="1">
      <c r="A70" s="103" t="s">
        <v>59</v>
      </c>
      <c r="B70" s="104"/>
      <c r="C70" s="105"/>
      <c r="D70" s="41"/>
      <c r="E70" s="25">
        <v>0</v>
      </c>
      <c r="F70" s="21">
        <f t="shared" si="3"/>
        <v>0</v>
      </c>
      <c r="G70" s="25">
        <v>0</v>
      </c>
      <c r="H70" s="38" t="e">
        <f t="shared" si="4"/>
        <v>#DIV/0!</v>
      </c>
    </row>
    <row r="71" spans="1:8" ht="48" customHeight="1">
      <c r="A71" s="103" t="s">
        <v>57</v>
      </c>
      <c r="B71" s="104"/>
      <c r="C71" s="105"/>
      <c r="D71" s="41"/>
      <c r="E71" s="26">
        <v>0</v>
      </c>
      <c r="F71" s="21">
        <f t="shared" si="3"/>
        <v>0</v>
      </c>
      <c r="G71" s="25">
        <v>0</v>
      </c>
      <c r="H71" s="42" t="e">
        <f t="shared" si="4"/>
        <v>#DIV/0!</v>
      </c>
    </row>
    <row r="72" spans="1:8" ht="17.25" customHeight="1" thickBot="1">
      <c r="A72" s="114" t="s">
        <v>28</v>
      </c>
      <c r="B72" s="115"/>
      <c r="C72" s="115"/>
      <c r="D72" s="43"/>
      <c r="E72" s="23">
        <f>E59+E60+E61+E62+E63+E64+E65+E66+E67+E68+E69+E70+E71</f>
        <v>580209</v>
      </c>
      <c r="F72" s="22">
        <f t="shared" si="3"/>
        <v>100</v>
      </c>
      <c r="G72" s="23">
        <f>SUM(G59:G71)</f>
        <v>435607</v>
      </c>
      <c r="H72" s="40">
        <f t="shared" si="4"/>
        <v>75.07760134710078</v>
      </c>
    </row>
    <row r="73" spans="1:8" ht="24" customHeight="1">
      <c r="A73" s="62" t="s">
        <v>43</v>
      </c>
      <c r="B73" s="63"/>
      <c r="C73" s="63"/>
      <c r="D73" s="63"/>
      <c r="E73" s="63"/>
      <c r="F73" s="63"/>
      <c r="G73" s="63"/>
      <c r="H73" s="64"/>
    </row>
    <row r="74" spans="1:15" ht="23.25" customHeight="1">
      <c r="A74" s="116" t="s">
        <v>33</v>
      </c>
      <c r="B74" s="117"/>
      <c r="C74" s="117"/>
      <c r="D74" s="117"/>
      <c r="E74" s="118"/>
      <c r="F74" s="6" t="s">
        <v>38</v>
      </c>
      <c r="G74" s="6" t="s">
        <v>40</v>
      </c>
      <c r="H74" s="15" t="s">
        <v>39</v>
      </c>
      <c r="M74" s="8"/>
      <c r="N74" s="8"/>
      <c r="O74" s="8"/>
    </row>
    <row r="75" spans="1:15" ht="18.75" customHeight="1">
      <c r="A75" s="106" t="s">
        <v>67</v>
      </c>
      <c r="B75" s="107"/>
      <c r="C75" s="107"/>
      <c r="D75" s="107"/>
      <c r="E75" s="108"/>
      <c r="F75" s="7">
        <v>0</v>
      </c>
      <c r="G75" s="7">
        <v>0</v>
      </c>
      <c r="H75" s="16">
        <f>F75+G75</f>
        <v>0</v>
      </c>
      <c r="M75" s="9"/>
      <c r="N75" s="9"/>
      <c r="O75" s="9"/>
    </row>
    <row r="76" spans="1:15" ht="15.75">
      <c r="A76" s="106" t="s">
        <v>41</v>
      </c>
      <c r="B76" s="107"/>
      <c r="C76" s="107"/>
      <c r="D76" s="107"/>
      <c r="E76" s="108"/>
      <c r="F76" s="7">
        <v>0</v>
      </c>
      <c r="G76" s="7">
        <v>0</v>
      </c>
      <c r="H76" s="16">
        <f>F76+G76</f>
        <v>0</v>
      </c>
      <c r="M76" s="9"/>
      <c r="N76" s="9"/>
      <c r="O76" s="9"/>
    </row>
    <row r="77" spans="1:15" ht="15.75">
      <c r="A77" s="106" t="s">
        <v>42</v>
      </c>
      <c r="B77" s="107"/>
      <c r="C77" s="107"/>
      <c r="D77" s="107"/>
      <c r="E77" s="108"/>
      <c r="F77" s="7">
        <v>0</v>
      </c>
      <c r="G77" s="7">
        <v>0</v>
      </c>
      <c r="H77" s="16">
        <f>F77+G77</f>
        <v>0</v>
      </c>
      <c r="M77" s="9"/>
      <c r="N77" s="9"/>
      <c r="O77" s="9"/>
    </row>
    <row r="78" spans="1:15" ht="16.5" thickBot="1">
      <c r="A78" s="109" t="s">
        <v>67</v>
      </c>
      <c r="B78" s="110"/>
      <c r="C78" s="110"/>
      <c r="D78" s="110"/>
      <c r="E78" s="111"/>
      <c r="F78" s="17">
        <v>0</v>
      </c>
      <c r="G78" s="17">
        <f>G75+G76-G77</f>
        <v>0</v>
      </c>
      <c r="H78" s="16">
        <f>F78+G78</f>
        <v>0</v>
      </c>
      <c r="M78" s="9"/>
      <c r="N78" s="9"/>
      <c r="O78" s="9"/>
    </row>
    <row r="79" spans="1:4" ht="15.75">
      <c r="A79" s="112"/>
      <c r="B79" s="112"/>
      <c r="C79" s="112"/>
      <c r="D79" s="44"/>
    </row>
    <row r="80" spans="1:4" ht="15.75">
      <c r="A80" s="112"/>
      <c r="B80" s="112"/>
      <c r="C80" s="112"/>
      <c r="D80" s="44"/>
    </row>
    <row r="81" spans="1:4" ht="15.75">
      <c r="A81" s="44"/>
      <c r="B81" s="44"/>
      <c r="C81" s="44"/>
      <c r="D81" s="44"/>
    </row>
    <row r="82" spans="1:7" ht="63.75" customHeight="1">
      <c r="A82" s="113" t="s">
        <v>63</v>
      </c>
      <c r="B82" s="113"/>
      <c r="C82" s="113"/>
      <c r="D82" s="44"/>
      <c r="G82" s="45" t="s">
        <v>58</v>
      </c>
    </row>
    <row r="83" spans="1:4" ht="15.75">
      <c r="A83" s="44"/>
      <c r="B83" s="44"/>
      <c r="C83" s="44"/>
      <c r="D83" s="44"/>
    </row>
    <row r="84" spans="1:4" ht="15.75">
      <c r="A84" s="44"/>
      <c r="B84" s="44"/>
      <c r="C84" s="44"/>
      <c r="D84" s="44"/>
    </row>
    <row r="85" spans="1:4" ht="15.75">
      <c r="A85" s="44"/>
      <c r="B85" s="44"/>
      <c r="C85" s="44"/>
      <c r="D85" s="44"/>
    </row>
    <row r="86" spans="1:4" ht="15.75">
      <c r="A86" s="44"/>
      <c r="B86" s="44"/>
      <c r="C86" s="44"/>
      <c r="D86" s="44"/>
    </row>
    <row r="87" spans="1:4" ht="15.75">
      <c r="A87" s="44"/>
      <c r="B87" s="44"/>
      <c r="C87" s="44"/>
      <c r="D87" s="44"/>
    </row>
    <row r="88" spans="1:4" ht="15.75">
      <c r="A88" s="44"/>
      <c r="B88" s="44"/>
      <c r="C88" s="44"/>
      <c r="D88" s="44"/>
    </row>
    <row r="89" spans="1:4" ht="15.75">
      <c r="A89" s="44"/>
      <c r="B89" s="44"/>
      <c r="C89" s="44"/>
      <c r="D89" s="44"/>
    </row>
    <row r="90" spans="1:4" ht="15.75">
      <c r="A90" s="44"/>
      <c r="B90" s="44"/>
      <c r="C90" s="44"/>
      <c r="D90" s="44"/>
    </row>
    <row r="91" spans="1:4" ht="15.75">
      <c r="A91" s="44"/>
      <c r="B91" s="44"/>
      <c r="C91" s="44"/>
      <c r="D91" s="44"/>
    </row>
    <row r="92" spans="1:4" ht="15.75">
      <c r="A92" s="44"/>
      <c r="B92" s="44"/>
      <c r="C92" s="44"/>
      <c r="D92" s="44"/>
    </row>
    <row r="93" spans="1:4" ht="15.75">
      <c r="A93" s="44"/>
      <c r="B93" s="44"/>
      <c r="C93" s="44"/>
      <c r="D93" s="44"/>
    </row>
    <row r="94" spans="1:4" ht="15.75">
      <c r="A94" s="44"/>
      <c r="B94" s="44"/>
      <c r="C94" s="44"/>
      <c r="D94" s="44"/>
    </row>
    <row r="95" spans="1:4" ht="15.75">
      <c r="A95" s="44"/>
      <c r="B95" s="44"/>
      <c r="C95" s="44"/>
      <c r="D95" s="44"/>
    </row>
    <row r="96" spans="1:4" ht="15.75">
      <c r="A96" s="44"/>
      <c r="B96" s="44"/>
      <c r="C96" s="44"/>
      <c r="D96" s="44"/>
    </row>
    <row r="97" spans="1:4" ht="15.75">
      <c r="A97" s="44"/>
      <c r="B97" s="44"/>
      <c r="C97" s="44"/>
      <c r="D97" s="44"/>
    </row>
    <row r="98" spans="1:4" ht="15.75">
      <c r="A98" s="44"/>
      <c r="B98" s="44"/>
      <c r="C98" s="44"/>
      <c r="D98" s="44"/>
    </row>
    <row r="99" spans="1:4" ht="15.75">
      <c r="A99" s="44"/>
      <c r="B99" s="44"/>
      <c r="C99" s="44"/>
      <c r="D99" s="44"/>
    </row>
    <row r="100" spans="1:4" ht="15.75">
      <c r="A100" s="44"/>
      <c r="B100" s="44"/>
      <c r="C100" s="44"/>
      <c r="D100" s="44"/>
    </row>
    <row r="101" spans="1:4" ht="15.75">
      <c r="A101" s="44"/>
      <c r="B101" s="44"/>
      <c r="C101" s="44"/>
      <c r="D101" s="44"/>
    </row>
    <row r="102" spans="1:4" ht="15.75">
      <c r="A102" s="44"/>
      <c r="B102" s="44"/>
      <c r="C102" s="44"/>
      <c r="D102" s="44"/>
    </row>
    <row r="103" spans="1:4" ht="15.75">
      <c r="A103" s="44"/>
      <c r="B103" s="44"/>
      <c r="C103" s="44"/>
      <c r="D103" s="44"/>
    </row>
    <row r="104" spans="1:4" ht="15.75">
      <c r="A104" s="44"/>
      <c r="B104" s="44"/>
      <c r="C104" s="44"/>
      <c r="D104" s="44"/>
    </row>
    <row r="105" spans="1:4" ht="15.75">
      <c r="A105" s="44"/>
      <c r="B105" s="44"/>
      <c r="C105" s="44"/>
      <c r="D105" s="44"/>
    </row>
    <row r="106" spans="1:4" ht="15.75">
      <c r="A106" s="44"/>
      <c r="B106" s="44"/>
      <c r="C106" s="44"/>
      <c r="D106" s="44"/>
    </row>
    <row r="107" spans="1:4" ht="15.75">
      <c r="A107" s="44"/>
      <c r="B107" s="44"/>
      <c r="C107" s="44"/>
      <c r="D107" s="44"/>
    </row>
    <row r="108" spans="1:4" ht="15.75">
      <c r="A108" s="44"/>
      <c r="B108" s="44"/>
      <c r="C108" s="44"/>
      <c r="D108" s="44"/>
    </row>
    <row r="109" spans="1:4" ht="15.75">
      <c r="A109" s="44"/>
      <c r="B109" s="44"/>
      <c r="C109" s="44"/>
      <c r="D109" s="44"/>
    </row>
    <row r="110" spans="1:4" ht="15.75">
      <c r="A110" s="44"/>
      <c r="B110" s="44"/>
      <c r="C110" s="44"/>
      <c r="D110" s="44"/>
    </row>
    <row r="111" spans="1:4" ht="15.75">
      <c r="A111" s="44"/>
      <c r="B111" s="44"/>
      <c r="C111" s="44"/>
      <c r="D111" s="44"/>
    </row>
    <row r="112" spans="1:4" ht="15.75">
      <c r="A112" s="44"/>
      <c r="B112" s="44"/>
      <c r="C112" s="44"/>
      <c r="D112" s="44"/>
    </row>
    <row r="113" spans="1:4" ht="15.75">
      <c r="A113" s="44"/>
      <c r="B113" s="44"/>
      <c r="C113" s="44"/>
      <c r="D113" s="44"/>
    </row>
    <row r="114" spans="1:4" ht="15.75">
      <c r="A114" s="44"/>
      <c r="B114" s="44"/>
      <c r="C114" s="44"/>
      <c r="D114" s="44"/>
    </row>
    <row r="115" spans="1:4" ht="15.75">
      <c r="A115" s="44"/>
      <c r="B115" s="44"/>
      <c r="C115" s="44"/>
      <c r="D115" s="44"/>
    </row>
    <row r="116" spans="1:4" ht="15.75">
      <c r="A116" s="44"/>
      <c r="B116" s="44"/>
      <c r="C116" s="44"/>
      <c r="D116" s="44"/>
    </row>
    <row r="117" spans="1:4" ht="15.75">
      <c r="A117" s="44"/>
      <c r="B117" s="44"/>
      <c r="C117" s="44"/>
      <c r="D117" s="44"/>
    </row>
    <row r="118" spans="1:4" ht="15.75">
      <c r="A118" s="44"/>
      <c r="B118" s="44"/>
      <c r="C118" s="44"/>
      <c r="D118" s="44"/>
    </row>
    <row r="119" spans="1:4" ht="15.75">
      <c r="A119" s="44"/>
      <c r="B119" s="44"/>
      <c r="C119" s="44"/>
      <c r="D119" s="44"/>
    </row>
    <row r="120" spans="1:4" ht="15.75">
      <c r="A120" s="44"/>
      <c r="B120" s="44"/>
      <c r="C120" s="44"/>
      <c r="D120" s="44"/>
    </row>
    <row r="121" spans="1:4" ht="15.75">
      <c r="A121" s="44"/>
      <c r="B121" s="44"/>
      <c r="C121" s="44"/>
      <c r="D121" s="44"/>
    </row>
    <row r="122" spans="1:4" ht="15.75">
      <c r="A122" s="44"/>
      <c r="B122" s="44"/>
      <c r="C122" s="44"/>
      <c r="D122" s="44"/>
    </row>
    <row r="123" spans="1:4" ht="15.75">
      <c r="A123" s="44"/>
      <c r="B123" s="44"/>
      <c r="C123" s="44"/>
      <c r="D123" s="44"/>
    </row>
    <row r="124" spans="1:4" ht="15.75">
      <c r="A124" s="44"/>
      <c r="B124" s="44"/>
      <c r="C124" s="44"/>
      <c r="D124" s="44"/>
    </row>
    <row r="125" spans="1:4" ht="15.75">
      <c r="A125" s="44"/>
      <c r="B125" s="44"/>
      <c r="C125" s="44"/>
      <c r="D125" s="44"/>
    </row>
    <row r="126" spans="1:4" ht="15.75">
      <c r="A126" s="44"/>
      <c r="B126" s="44"/>
      <c r="C126" s="44"/>
      <c r="D126" s="44"/>
    </row>
    <row r="127" spans="1:4" ht="15.75">
      <c r="A127" s="44"/>
      <c r="B127" s="44"/>
      <c r="C127" s="44"/>
      <c r="D127" s="44"/>
    </row>
    <row r="128" spans="1:4" ht="15.75">
      <c r="A128" s="44"/>
      <c r="B128" s="44"/>
      <c r="C128" s="44"/>
      <c r="D128" s="44"/>
    </row>
    <row r="129" spans="1:4" ht="15.75">
      <c r="A129" s="44"/>
      <c r="B129" s="44"/>
      <c r="C129" s="44"/>
      <c r="D129" s="44"/>
    </row>
    <row r="130" spans="1:4" ht="15.75">
      <c r="A130" s="44"/>
      <c r="B130" s="44"/>
      <c r="C130" s="44"/>
      <c r="D130" s="44"/>
    </row>
    <row r="131" spans="1:4" ht="15.75">
      <c r="A131" s="44"/>
      <c r="B131" s="44"/>
      <c r="C131" s="44"/>
      <c r="D131" s="44"/>
    </row>
    <row r="132" spans="1:4" ht="15.75">
      <c r="A132" s="44"/>
      <c r="B132" s="44"/>
      <c r="C132" s="44"/>
      <c r="D132" s="44"/>
    </row>
    <row r="133" spans="1:4" ht="15.75">
      <c r="A133" s="44"/>
      <c r="B133" s="44"/>
      <c r="C133" s="44"/>
      <c r="D133" s="44"/>
    </row>
    <row r="134" spans="1:4" ht="15.75">
      <c r="A134" s="44"/>
      <c r="B134" s="44"/>
      <c r="C134" s="44"/>
      <c r="D134" s="44"/>
    </row>
    <row r="135" spans="1:4" ht="15.75">
      <c r="A135" s="44"/>
      <c r="B135" s="44"/>
      <c r="C135" s="44"/>
      <c r="D135" s="44"/>
    </row>
    <row r="136" spans="1:4" ht="15.75">
      <c r="A136" s="44"/>
      <c r="B136" s="44"/>
      <c r="C136" s="44"/>
      <c r="D136" s="44"/>
    </row>
    <row r="137" spans="1:4" ht="15.75">
      <c r="A137" s="44"/>
      <c r="B137" s="44"/>
      <c r="C137" s="44"/>
      <c r="D137" s="44"/>
    </row>
    <row r="138" spans="1:4" ht="15.75">
      <c r="A138" s="44"/>
      <c r="B138" s="44"/>
      <c r="C138" s="44"/>
      <c r="D138" s="44"/>
    </row>
    <row r="139" spans="1:4" ht="15.75">
      <c r="A139" s="44"/>
      <c r="B139" s="44"/>
      <c r="C139" s="44"/>
      <c r="D139" s="44"/>
    </row>
  </sheetData>
  <sheetProtection/>
  <mergeCells count="64">
    <mergeCell ref="A77:E77"/>
    <mergeCell ref="A78:E78"/>
    <mergeCell ref="A79:C79"/>
    <mergeCell ref="A80:C80"/>
    <mergeCell ref="A82:C82"/>
    <mergeCell ref="A71:C71"/>
    <mergeCell ref="A72:C72"/>
    <mergeCell ref="A73:H73"/>
    <mergeCell ref="A74:E74"/>
    <mergeCell ref="A75:E75"/>
    <mergeCell ref="A76:E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2:C52"/>
    <mergeCell ref="A53:C53"/>
    <mergeCell ref="A54:C54"/>
    <mergeCell ref="A55:C55"/>
    <mergeCell ref="A56:H56"/>
    <mergeCell ref="A57:C58"/>
    <mergeCell ref="E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2013-12-12T05:22:48Z</cp:lastPrinted>
  <dcterms:created xsi:type="dcterms:W3CDTF">2007-08-10T11:06:46Z</dcterms:created>
  <dcterms:modified xsi:type="dcterms:W3CDTF">2013-12-12T05:28:15Z</dcterms:modified>
  <cp:category/>
  <cp:version/>
  <cp:contentType/>
  <cp:contentStatus/>
</cp:coreProperties>
</file>