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6 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<sst xmlns="http://schemas.openxmlformats.org/spreadsheetml/2006/main" count="104" uniqueCount="71">
  <si>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</si>
  <si>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</si>
  <si>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</si>
  <si>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</si>
  <si>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</si>
  <si>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</si>
  <si>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</si>
  <si>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</si>
  <si>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</si>
  <si>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</si>
  <si>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</si>
  <si>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</si>
  <si>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</si>
  <si>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</si>
  <si>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</si>
  <si>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</si>
  <si>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</si>
  <si>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</si>
  <si>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</si>
  <si>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</si>
  <si>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</si>
  <si>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</si>
  <si>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</si>
  <si>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</si>
  <si>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</si>
  <si>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</si>
  <si>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</si>
  <si>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</si>
  <si>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</si>
  <si>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</si>
  <si>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</si>
  <si>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</si>
  <si>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</si>
  <si>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</si>
  <si>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</si>
  <si>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</si>
  <si>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</si>
  <si>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</si>
  <si>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</si>
  <si>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</si>
  <si>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</si>
  <si>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</si>
  <si>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</si>
  <si>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</si>
  <si>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</si>
  <si>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</si>
  <si>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</si>
  <si>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</si>
  <si>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</si>
  <si>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</si>
  <si>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</si>
  <si>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</si>
  <si>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</si>
  <si>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</si>
  <si>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</si>
  <si>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</si>
  <si>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</si>
  <si>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</si>
  <si>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</si>
  <si>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</si>
  <si>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</si>
  <si>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</si>
  <si>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</si>
  <si>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</si>
  <si>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</si>
  <si>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2018 год</t>
  </si>
  <si>
    <t>Утверждено по бюджету на 2018 год</t>
  </si>
  <si>
    <t>Оперативные данные по исполнению бюджета МО Кривошеинский район                                             на 01.06.2018г.</t>
  </si>
  <si>
    <t>Исполнено                                                                          на 01 июня  2018 года</t>
  </si>
  <si>
    <t>По состоянию на 01.06.2018 года</t>
  </si>
  <si>
    <t>По оперативным данным  за 5 месяца 2018 года исполнение по доходной части консолидированного бюджета МО Кривошеинского района  по налоговым и неналоговым доходам составило   40 321,0 тыс. рублей, в т.ч. муниципальный район      30 155,0 тыс.руб., сельские поселения  10 166,0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</si>
</sst>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4" fillId="33" borderId="12" xfId="0" applyNumberFormat="1" applyFont="1" applyFill="1" applyBorder="1" applyAlignment="1">
      <alignment horizontal="right" wrapText="1"/>
    </xf>
    <xf numFmtId="184" fontId="5" fillId="0" borderId="11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right" vertical="top" wrapText="1"/>
    </xf>
    <xf numFmtId="184" fontId="4" fillId="33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3">
      <selection activeCell="A74" sqref="A74:H74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55" t="s">
        <v>67</v>
      </c>
      <c r="B1" s="55"/>
      <c r="C1" s="55"/>
      <c r="D1" s="55"/>
      <c r="E1" s="55"/>
      <c r="F1" s="55"/>
      <c r="G1" s="55"/>
      <c r="H1" s="55"/>
    </row>
    <row r="2" spans="1:9" ht="64.5" customHeight="1" thickBot="1">
      <c r="A2" s="56" t="s">
        <v>70</v>
      </c>
      <c r="B2" s="56"/>
      <c r="C2" s="56"/>
      <c r="D2" s="56"/>
      <c r="E2" s="56"/>
      <c r="F2" s="56"/>
      <c r="G2" s="56"/>
      <c r="H2" s="56"/>
      <c r="I2" s="16"/>
    </row>
    <row r="3" spans="1:8" ht="32.25" customHeight="1">
      <c r="A3" s="57" t="s">
        <v>0</v>
      </c>
      <c r="B3" s="58"/>
      <c r="C3" s="58"/>
      <c r="D3" s="58"/>
      <c r="E3" s="58"/>
      <c r="F3" s="58"/>
      <c r="G3" s="58"/>
      <c r="H3" s="59"/>
    </row>
    <row r="4" spans="1:8" ht="16.5" customHeight="1">
      <c r="A4" s="60" t="s">
        <v>32</v>
      </c>
      <c r="B4" s="61" t="s">
        <v>65</v>
      </c>
      <c r="C4" s="61"/>
      <c r="D4" s="61"/>
      <c r="E4" s="61"/>
      <c r="F4" s="61"/>
      <c r="G4" s="61"/>
      <c r="H4" s="62"/>
    </row>
    <row r="5" spans="1:8" ht="51" customHeight="1">
      <c r="A5" s="60"/>
      <c r="B5" s="63" t="s">
        <v>66</v>
      </c>
      <c r="C5" s="63"/>
      <c r="D5" s="6"/>
      <c r="E5" s="64" t="s">
        <v>68</v>
      </c>
      <c r="F5" s="64"/>
      <c r="G5" s="64"/>
      <c r="H5" s="65"/>
    </row>
    <row r="6" spans="1:8" ht="15" customHeight="1">
      <c r="A6" s="60"/>
      <c r="B6" s="63" t="s">
        <v>46</v>
      </c>
      <c r="C6" s="63"/>
      <c r="D6" s="63" t="s">
        <v>46</v>
      </c>
      <c r="E6" s="63"/>
      <c r="F6" s="63"/>
      <c r="G6" s="63" t="s">
        <v>47</v>
      </c>
      <c r="H6" s="66"/>
    </row>
    <row r="7" spans="1:8" ht="47.25" customHeight="1">
      <c r="A7" s="60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67" t="s">
        <v>1</v>
      </c>
      <c r="B8" s="68"/>
      <c r="C8" s="68"/>
      <c r="D8" s="68"/>
      <c r="E8" s="68"/>
      <c r="F8" s="68"/>
      <c r="G8" s="68"/>
      <c r="H8" s="69"/>
    </row>
    <row r="9" spans="1:8" ht="16.5" customHeight="1">
      <c r="A9" s="12" t="s">
        <v>2</v>
      </c>
      <c r="B9" s="42">
        <v>648021</v>
      </c>
      <c r="C9" s="42">
        <v>73312</v>
      </c>
      <c r="D9" s="42"/>
      <c r="E9" s="44">
        <v>228407</v>
      </c>
      <c r="F9" s="44">
        <v>30155</v>
      </c>
      <c r="G9" s="29">
        <f>E9/B9*100</f>
        <v>35.2468515680819</v>
      </c>
      <c r="H9" s="30">
        <f>F9/C9*100</f>
        <v>41.13242034046268</v>
      </c>
    </row>
    <row r="10" spans="1:8" ht="18" customHeight="1">
      <c r="A10" s="12" t="s">
        <v>3</v>
      </c>
      <c r="B10" s="42">
        <v>664926</v>
      </c>
      <c r="C10" s="42"/>
      <c r="D10" s="42"/>
      <c r="E10" s="44">
        <v>222843</v>
      </c>
      <c r="F10" s="43"/>
      <c r="G10" s="29">
        <f>E10/B10*100</f>
        <v>33.51395493633878</v>
      </c>
      <c r="H10" s="14"/>
    </row>
    <row r="11" spans="1:8" ht="19.5" customHeight="1">
      <c r="A11" s="67" t="s">
        <v>4</v>
      </c>
      <c r="B11" s="68"/>
      <c r="C11" s="68"/>
      <c r="D11" s="68"/>
      <c r="E11" s="68"/>
      <c r="F11" s="68"/>
      <c r="G11" s="68"/>
      <c r="H11" s="69"/>
    </row>
    <row r="12" spans="1:8" ht="15.75" customHeight="1">
      <c r="A12" s="70" t="s">
        <v>5</v>
      </c>
      <c r="B12" s="64"/>
      <c r="C12" s="64"/>
      <c r="D12" s="64"/>
      <c r="E12" s="64"/>
      <c r="F12" s="64"/>
      <c r="G12" s="64"/>
      <c r="H12" s="65"/>
    </row>
    <row r="13" spans="1:8" ht="15.75">
      <c r="A13" s="48" t="s">
        <v>2</v>
      </c>
      <c r="B13" s="42">
        <v>15873</v>
      </c>
      <c r="C13" s="42">
        <v>4024</v>
      </c>
      <c r="D13" s="42"/>
      <c r="E13" s="43">
        <v>4136</v>
      </c>
      <c r="F13" s="44">
        <v>2017</v>
      </c>
      <c r="G13" s="46">
        <f>E13/B13*100</f>
        <v>26.056826056826054</v>
      </c>
      <c r="H13" s="47">
        <f>F13/C13*100</f>
        <v>50.12425447316103</v>
      </c>
    </row>
    <row r="14" spans="1:8" ht="15.75">
      <c r="A14" s="48" t="s">
        <v>3</v>
      </c>
      <c r="B14" s="42">
        <v>15873</v>
      </c>
      <c r="C14" s="42"/>
      <c r="D14" s="42"/>
      <c r="E14" s="43">
        <v>2964</v>
      </c>
      <c r="F14" s="43"/>
      <c r="G14" s="46">
        <f>E14/B14*100</f>
        <v>18.67321867321867</v>
      </c>
      <c r="H14" s="47"/>
    </row>
    <row r="15" spans="1:8" ht="15.75">
      <c r="A15" s="71" t="s">
        <v>6</v>
      </c>
      <c r="B15" s="72"/>
      <c r="C15" s="72"/>
      <c r="D15" s="72"/>
      <c r="E15" s="72"/>
      <c r="F15" s="72"/>
      <c r="G15" s="72"/>
      <c r="H15" s="73"/>
    </row>
    <row r="16" spans="1:8" ht="15.75">
      <c r="A16" s="48" t="s">
        <v>2</v>
      </c>
      <c r="B16" s="42">
        <v>8434</v>
      </c>
      <c r="C16" s="42">
        <v>1222</v>
      </c>
      <c r="D16" s="42"/>
      <c r="E16" s="43">
        <v>2427</v>
      </c>
      <c r="F16" s="44">
        <v>424</v>
      </c>
      <c r="G16" s="46">
        <f>E16/B16*100</f>
        <v>28.776381313730138</v>
      </c>
      <c r="H16" s="47">
        <f>F16/C16*100</f>
        <v>34.697217675941076</v>
      </c>
    </row>
    <row r="17" spans="1:8" ht="15.75">
      <c r="A17" s="48" t="s">
        <v>3</v>
      </c>
      <c r="B17" s="42">
        <v>8434</v>
      </c>
      <c r="C17" s="42"/>
      <c r="D17" s="42"/>
      <c r="E17" s="43">
        <v>1834</v>
      </c>
      <c r="F17" s="43"/>
      <c r="G17" s="46">
        <f>E17/B17*100</f>
        <v>21.74531657576476</v>
      </c>
      <c r="H17" s="47"/>
    </row>
    <row r="18" spans="1:8" ht="15.75">
      <c r="A18" s="71" t="s">
        <v>7</v>
      </c>
      <c r="B18" s="72"/>
      <c r="C18" s="72"/>
      <c r="D18" s="72"/>
      <c r="E18" s="72"/>
      <c r="F18" s="72"/>
      <c r="G18" s="72"/>
      <c r="H18" s="73"/>
    </row>
    <row r="19" spans="1:8" ht="15.75">
      <c r="A19" s="48" t="s">
        <v>2</v>
      </c>
      <c r="B19" s="42">
        <v>8749</v>
      </c>
      <c r="C19" s="42">
        <v>2796</v>
      </c>
      <c r="D19" s="42"/>
      <c r="E19" s="43">
        <v>3611</v>
      </c>
      <c r="F19" s="44">
        <v>1127</v>
      </c>
      <c r="G19" s="46">
        <f>E19/B19*100</f>
        <v>41.273288375814374</v>
      </c>
      <c r="H19" s="47">
        <f>F19/C19*100</f>
        <v>40.30758226037196</v>
      </c>
    </row>
    <row r="20" spans="1:8" ht="15.75">
      <c r="A20" s="48" t="s">
        <v>3</v>
      </c>
      <c r="B20" s="42">
        <v>9094</v>
      </c>
      <c r="C20" s="42"/>
      <c r="D20" s="42"/>
      <c r="E20" s="43">
        <v>3117</v>
      </c>
      <c r="F20" s="43"/>
      <c r="G20" s="46">
        <f>E20/B20*100</f>
        <v>34.27534638223004</v>
      </c>
      <c r="H20" s="47"/>
    </row>
    <row r="21" spans="1:8" ht="15.75">
      <c r="A21" s="71" t="s">
        <v>8</v>
      </c>
      <c r="B21" s="72"/>
      <c r="C21" s="72"/>
      <c r="D21" s="72"/>
      <c r="E21" s="72"/>
      <c r="F21" s="72"/>
      <c r="G21" s="72"/>
      <c r="H21" s="73"/>
    </row>
    <row r="22" spans="1:8" ht="15.75">
      <c r="A22" s="48" t="s">
        <v>2</v>
      </c>
      <c r="B22" s="42">
        <v>44128</v>
      </c>
      <c r="C22" s="42">
        <v>12737</v>
      </c>
      <c r="D22" s="42"/>
      <c r="E22" s="43">
        <v>6413</v>
      </c>
      <c r="F22" s="44">
        <v>4658</v>
      </c>
      <c r="G22" s="46">
        <f>E22/B22*100</f>
        <v>14.532722987672225</v>
      </c>
      <c r="H22" s="47">
        <f>F22/C22*100</f>
        <v>36.57062102535919</v>
      </c>
    </row>
    <row r="23" spans="1:8" ht="15.75">
      <c r="A23" s="48" t="s">
        <v>3</v>
      </c>
      <c r="B23" s="42">
        <v>45346</v>
      </c>
      <c r="C23" s="42"/>
      <c r="D23" s="42"/>
      <c r="E23" s="43">
        <v>5833</v>
      </c>
      <c r="F23" s="43"/>
      <c r="G23" s="46">
        <f>E23/B23*100</f>
        <v>12.863317602434615</v>
      </c>
      <c r="H23" s="47"/>
    </row>
    <row r="24" spans="1:8" ht="14.25" customHeight="1">
      <c r="A24" s="71" t="s">
        <v>9</v>
      </c>
      <c r="B24" s="72"/>
      <c r="C24" s="72"/>
      <c r="D24" s="72"/>
      <c r="E24" s="72"/>
      <c r="F24" s="72"/>
      <c r="G24" s="72"/>
      <c r="H24" s="73"/>
    </row>
    <row r="25" spans="1:8" ht="15.75">
      <c r="A25" s="48" t="s">
        <v>2</v>
      </c>
      <c r="B25" s="42">
        <v>24223</v>
      </c>
      <c r="C25" s="42">
        <v>1782</v>
      </c>
      <c r="D25" s="42"/>
      <c r="E25" s="43">
        <v>2778</v>
      </c>
      <c r="F25" s="44">
        <v>741</v>
      </c>
      <c r="G25" s="46">
        <f>E25/B25*100</f>
        <v>11.468439086818313</v>
      </c>
      <c r="H25" s="47">
        <f>F25/C25*100</f>
        <v>41.582491582491585</v>
      </c>
    </row>
    <row r="26" spans="1:8" ht="15.75">
      <c r="A26" s="48" t="s">
        <v>3</v>
      </c>
      <c r="B26" s="42">
        <v>24344</v>
      </c>
      <c r="C26" s="42"/>
      <c r="D26" s="42"/>
      <c r="E26" s="43">
        <v>2442</v>
      </c>
      <c r="F26" s="43"/>
      <c r="G26" s="46">
        <f>E26/B26*100</f>
        <v>10.03121919158725</v>
      </c>
      <c r="H26" s="47"/>
    </row>
    <row r="27" spans="1:8" ht="15.75">
      <c r="A27" s="71" t="s">
        <v>10</v>
      </c>
      <c r="B27" s="72"/>
      <c r="C27" s="72"/>
      <c r="D27" s="72"/>
      <c r="E27" s="72"/>
      <c r="F27" s="72"/>
      <c r="G27" s="72"/>
      <c r="H27" s="73"/>
    </row>
    <row r="28" spans="1:8" ht="15.75">
      <c r="A28" s="48" t="s">
        <v>2</v>
      </c>
      <c r="B28" s="42">
        <v>7155</v>
      </c>
      <c r="C28" s="42">
        <v>907</v>
      </c>
      <c r="D28" s="42"/>
      <c r="E28" s="43">
        <v>2196</v>
      </c>
      <c r="F28" s="44">
        <v>345</v>
      </c>
      <c r="G28" s="46">
        <f>E28/B28*100</f>
        <v>30.69182389937107</v>
      </c>
      <c r="H28" s="47">
        <f>F28/C28*100</f>
        <v>38.0374862183021</v>
      </c>
    </row>
    <row r="29" spans="1:8" ht="15.75">
      <c r="A29" s="48" t="s">
        <v>3</v>
      </c>
      <c r="B29" s="42">
        <v>7354</v>
      </c>
      <c r="C29" s="42"/>
      <c r="D29" s="42"/>
      <c r="E29" s="43">
        <v>1805</v>
      </c>
      <c r="F29" s="43"/>
      <c r="G29" s="46">
        <f>E29/B29*100</f>
        <v>24.544465596954037</v>
      </c>
      <c r="H29" s="47"/>
    </row>
    <row r="30" spans="1:8" ht="15.75">
      <c r="A30" s="71" t="s">
        <v>11</v>
      </c>
      <c r="B30" s="72"/>
      <c r="C30" s="72"/>
      <c r="D30" s="72"/>
      <c r="E30" s="72"/>
      <c r="F30" s="72"/>
      <c r="G30" s="72"/>
      <c r="H30" s="73"/>
    </row>
    <row r="31" spans="1:8" ht="15.75">
      <c r="A31" s="48" t="s">
        <v>2</v>
      </c>
      <c r="B31" s="42">
        <v>9955</v>
      </c>
      <c r="C31" s="42">
        <v>2154</v>
      </c>
      <c r="D31" s="42"/>
      <c r="E31" s="43">
        <v>3164</v>
      </c>
      <c r="F31" s="44">
        <v>854</v>
      </c>
      <c r="G31" s="46">
        <f>E31/B31*100</f>
        <v>31.783023606228028</v>
      </c>
      <c r="H31" s="47">
        <f>F31/C31*100</f>
        <v>39.647168059424324</v>
      </c>
    </row>
    <row r="32" spans="1:8" ht="15.75">
      <c r="A32" s="48" t="s">
        <v>3</v>
      </c>
      <c r="B32" s="42">
        <v>10478</v>
      </c>
      <c r="C32" s="42"/>
      <c r="D32" s="42"/>
      <c r="E32" s="43">
        <v>2497</v>
      </c>
      <c r="F32" s="43"/>
      <c r="G32" s="46">
        <f>E32/B32*100</f>
        <v>23.83088375644207</v>
      </c>
      <c r="H32" s="47"/>
    </row>
    <row r="33" spans="1:8" ht="21" customHeight="1">
      <c r="A33" s="67" t="s">
        <v>12</v>
      </c>
      <c r="B33" s="68"/>
      <c r="C33" s="68"/>
      <c r="D33" s="68"/>
      <c r="E33" s="68"/>
      <c r="F33" s="68"/>
      <c r="G33" s="68"/>
      <c r="H33" s="69"/>
    </row>
    <row r="34" spans="1:8" ht="21.75" customHeight="1">
      <c r="A34" s="12" t="s">
        <v>2</v>
      </c>
      <c r="B34" s="42">
        <f aca="true" t="shared" si="0" ref="B34:F35">B13+B16+B19+B22+B25+B28+B31</f>
        <v>118517</v>
      </c>
      <c r="C34" s="42">
        <f t="shared" si="0"/>
        <v>25622</v>
      </c>
      <c r="D34" s="42">
        <f t="shared" si="0"/>
        <v>0</v>
      </c>
      <c r="E34" s="42">
        <f t="shared" si="0"/>
        <v>24725</v>
      </c>
      <c r="F34" s="42">
        <f>F13+F16+F19+F22+F25+F28+F31</f>
        <v>10166</v>
      </c>
      <c r="G34" s="29">
        <f>E34/B34*100</f>
        <v>20.86198604419619</v>
      </c>
      <c r="H34" s="30">
        <f>F34/C34*100</f>
        <v>39.67684021543986</v>
      </c>
    </row>
    <row r="35" spans="1:8" ht="19.5" customHeight="1">
      <c r="A35" s="12" t="s">
        <v>3</v>
      </c>
      <c r="B35" s="42">
        <f t="shared" si="0"/>
        <v>120923</v>
      </c>
      <c r="C35" s="42">
        <f t="shared" si="0"/>
        <v>0</v>
      </c>
      <c r="D35" s="42">
        <f t="shared" si="0"/>
        <v>0</v>
      </c>
      <c r="E35" s="42">
        <f t="shared" si="0"/>
        <v>20492</v>
      </c>
      <c r="F35" s="42">
        <f t="shared" si="0"/>
        <v>0</v>
      </c>
      <c r="G35" s="13">
        <f>E35/B35*100</f>
        <v>16.946321212672526</v>
      </c>
      <c r="H35" s="14"/>
    </row>
    <row r="36" spans="1:8" ht="26.25" customHeight="1">
      <c r="A36" s="67" t="s">
        <v>13</v>
      </c>
      <c r="B36" s="68"/>
      <c r="C36" s="68"/>
      <c r="D36" s="68"/>
      <c r="E36" s="68"/>
      <c r="F36" s="68"/>
      <c r="G36" s="68"/>
      <c r="H36" s="69"/>
    </row>
    <row r="37" spans="1:8" ht="18.75" customHeight="1">
      <c r="A37" s="25" t="s">
        <v>2</v>
      </c>
      <c r="B37" s="41">
        <v>669570</v>
      </c>
      <c r="C37" s="41">
        <f>C34+C9</f>
        <v>98934</v>
      </c>
      <c r="D37" s="41">
        <f>D34+D9</f>
        <v>0</v>
      </c>
      <c r="E37" s="41">
        <v>237007</v>
      </c>
      <c r="F37" s="41">
        <f>F34+F9</f>
        <v>40321</v>
      </c>
      <c r="G37" s="26">
        <f>E37/B37*100</f>
        <v>35.396896515674236</v>
      </c>
      <c r="H37" s="27">
        <f>F37/C37*100</f>
        <v>40.75545313036974</v>
      </c>
    </row>
    <row r="38" spans="1:8" ht="18" customHeight="1">
      <c r="A38" s="25" t="s">
        <v>3</v>
      </c>
      <c r="B38" s="41">
        <v>688881</v>
      </c>
      <c r="C38" s="41"/>
      <c r="D38" s="41"/>
      <c r="E38" s="41">
        <v>227210</v>
      </c>
      <c r="F38" s="41">
        <f>F10+F35</f>
        <v>0</v>
      </c>
      <c r="G38" s="26">
        <f>E38/B38*100</f>
        <v>32.982474476723844</v>
      </c>
      <c r="H38" s="27"/>
    </row>
    <row r="39" spans="1:8" ht="33" customHeight="1" thickBot="1">
      <c r="A39" s="28" t="s">
        <v>14</v>
      </c>
      <c r="B39" s="45">
        <f>B37-B38</f>
        <v>-19311</v>
      </c>
      <c r="C39" s="45"/>
      <c r="D39" s="45">
        <f>D37-D38</f>
        <v>0</v>
      </c>
      <c r="E39" s="45">
        <f>E37-E38</f>
        <v>9797</v>
      </c>
      <c r="F39" s="45"/>
      <c r="G39" s="74"/>
      <c r="H39" s="75"/>
    </row>
    <row r="40" spans="1:8" ht="44.25" customHeight="1">
      <c r="A40" s="76" t="s">
        <v>62</v>
      </c>
      <c r="B40" s="77"/>
      <c r="C40" s="77"/>
      <c r="D40" s="77"/>
      <c r="E40" s="77"/>
      <c r="F40" s="77"/>
      <c r="G40" s="77"/>
      <c r="H40" s="78"/>
    </row>
    <row r="41" spans="1:8" ht="19.5" customHeight="1">
      <c r="A41" s="60" t="s">
        <v>15</v>
      </c>
      <c r="B41" s="63"/>
      <c r="C41" s="63"/>
      <c r="D41" s="3"/>
      <c r="E41" s="63" t="s">
        <v>65</v>
      </c>
      <c r="F41" s="63"/>
      <c r="G41" s="63"/>
      <c r="H41" s="66"/>
    </row>
    <row r="42" spans="1:8" ht="51" customHeight="1">
      <c r="A42" s="60"/>
      <c r="B42" s="63"/>
      <c r="C42" s="63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79" t="s">
        <v>16</v>
      </c>
      <c r="B43" s="80"/>
      <c r="C43" s="80"/>
      <c r="D43" s="23"/>
      <c r="E43" s="35">
        <f>C37</f>
        <v>98934</v>
      </c>
      <c r="F43" s="35">
        <f>E43/E$56*100</f>
        <v>14.775751601774273</v>
      </c>
      <c r="G43" s="35">
        <f>F37</f>
        <v>40321</v>
      </c>
      <c r="H43" s="24">
        <f>G43/E43*100</f>
        <v>40.75545313036974</v>
      </c>
    </row>
    <row r="44" spans="1:8" ht="30" customHeight="1">
      <c r="A44" s="81" t="s">
        <v>33</v>
      </c>
      <c r="B44" s="82"/>
      <c r="C44" s="82"/>
      <c r="D44" s="17"/>
      <c r="E44" s="36">
        <v>74534</v>
      </c>
      <c r="F44" s="37">
        <f aca="true" t="shared" si="1" ref="F44:F54">E44/E$56*100</f>
        <v>11.131621787117105</v>
      </c>
      <c r="G44" s="38">
        <v>30335</v>
      </c>
      <c r="H44" s="18">
        <f aca="true" t="shared" si="2" ref="H44:H56">G44/E44*100</f>
        <v>40.69954651568411</v>
      </c>
    </row>
    <row r="45" spans="1:8" ht="21" customHeight="1">
      <c r="A45" s="83" t="s">
        <v>61</v>
      </c>
      <c r="B45" s="84"/>
      <c r="C45" s="85"/>
      <c r="D45" s="17"/>
      <c r="E45" s="36">
        <v>6378</v>
      </c>
      <c r="F45" s="37">
        <f t="shared" si="1"/>
        <v>0.952551637618173</v>
      </c>
      <c r="G45" s="36">
        <v>2649</v>
      </c>
      <c r="H45" s="18">
        <f t="shared" si="2"/>
        <v>41.533396048918156</v>
      </c>
    </row>
    <row r="46" spans="1:8" ht="20.25" customHeight="1">
      <c r="A46" s="81" t="s">
        <v>30</v>
      </c>
      <c r="B46" s="82"/>
      <c r="C46" s="82"/>
      <c r="D46" s="17"/>
      <c r="E46" s="36">
        <v>80</v>
      </c>
      <c r="F46" s="37">
        <f t="shared" si="1"/>
        <v>0.011947966605433338</v>
      </c>
      <c r="G46" s="38">
        <v>0</v>
      </c>
      <c r="H46" s="18"/>
    </row>
    <row r="47" spans="1:8" ht="29.25" customHeight="1">
      <c r="A47" s="83" t="s">
        <v>59</v>
      </c>
      <c r="B47" s="84"/>
      <c r="C47" s="85"/>
      <c r="D47" s="17"/>
      <c r="E47" s="36">
        <v>1817</v>
      </c>
      <c r="F47" s="37">
        <f t="shared" si="1"/>
        <v>0.2713681915259047</v>
      </c>
      <c r="G47" s="38">
        <v>999</v>
      </c>
      <c r="H47" s="18">
        <f t="shared" si="2"/>
        <v>54.980737479361586</v>
      </c>
    </row>
    <row r="48" spans="1:8" ht="15.75" customHeight="1">
      <c r="A48" s="81" t="s">
        <v>17</v>
      </c>
      <c r="B48" s="82"/>
      <c r="C48" s="82"/>
      <c r="D48" s="17"/>
      <c r="E48" s="36">
        <v>3310</v>
      </c>
      <c r="F48" s="37">
        <f t="shared" si="1"/>
        <v>0.4943471182998043</v>
      </c>
      <c r="G48" s="38">
        <v>1349</v>
      </c>
      <c r="H48" s="18">
        <f t="shared" si="2"/>
        <v>40.755287009063444</v>
      </c>
    </row>
    <row r="49" spans="1:8" ht="20.25" customHeight="1">
      <c r="A49" s="81" t="s">
        <v>18</v>
      </c>
      <c r="B49" s="82"/>
      <c r="C49" s="82"/>
      <c r="D49" s="17"/>
      <c r="E49" s="36">
        <v>1576</v>
      </c>
      <c r="F49" s="37">
        <f t="shared" si="1"/>
        <v>0.23537494212703675</v>
      </c>
      <c r="G49" s="38">
        <v>146</v>
      </c>
      <c r="H49" s="18">
        <f t="shared" si="2"/>
        <v>9.263959390862944</v>
      </c>
    </row>
    <row r="50" spans="1:8" ht="29.25" customHeight="1">
      <c r="A50" s="81" t="s">
        <v>43</v>
      </c>
      <c r="B50" s="82"/>
      <c r="C50" s="82"/>
      <c r="D50" s="17"/>
      <c r="E50" s="36">
        <v>0</v>
      </c>
      <c r="F50" s="37">
        <f t="shared" si="1"/>
        <v>0</v>
      </c>
      <c r="G50" s="38">
        <v>0</v>
      </c>
      <c r="H50" s="18" t="e">
        <f t="shared" si="2"/>
        <v>#DIV/0!</v>
      </c>
    </row>
    <row r="51" spans="1:8" ht="18" customHeight="1">
      <c r="A51" s="81" t="s">
        <v>19</v>
      </c>
      <c r="B51" s="82"/>
      <c r="C51" s="82"/>
      <c r="D51" s="17"/>
      <c r="E51" s="36">
        <v>2537</v>
      </c>
      <c r="F51" s="37">
        <f t="shared" si="1"/>
        <v>0.37889989097480475</v>
      </c>
      <c r="G51" s="38">
        <v>1132</v>
      </c>
      <c r="H51" s="18">
        <f t="shared" si="2"/>
        <v>44.6196294836421</v>
      </c>
    </row>
    <row r="52" spans="1:8" ht="18" customHeight="1">
      <c r="A52" s="81" t="s">
        <v>20</v>
      </c>
      <c r="B52" s="82"/>
      <c r="C52" s="82"/>
      <c r="D52" s="17"/>
      <c r="E52" s="36">
        <v>645</v>
      </c>
      <c r="F52" s="37">
        <f t="shared" si="1"/>
        <v>0.09633048075630629</v>
      </c>
      <c r="G52" s="38">
        <v>456</v>
      </c>
      <c r="H52" s="18">
        <f t="shared" si="2"/>
        <v>70.69767441860465</v>
      </c>
    </row>
    <row r="53" spans="1:8" ht="44.25" customHeight="1">
      <c r="A53" s="83" t="s">
        <v>48</v>
      </c>
      <c r="B53" s="84"/>
      <c r="C53" s="85"/>
      <c r="D53" s="17"/>
      <c r="E53" s="36">
        <v>0</v>
      </c>
      <c r="F53" s="37">
        <f t="shared" si="1"/>
        <v>0</v>
      </c>
      <c r="G53" s="38">
        <v>0</v>
      </c>
      <c r="H53" s="18" t="e">
        <f t="shared" si="2"/>
        <v>#DIV/0!</v>
      </c>
    </row>
    <row r="54" spans="1:8" ht="17.25" customHeight="1">
      <c r="A54" s="81" t="s">
        <v>21</v>
      </c>
      <c r="B54" s="82"/>
      <c r="C54" s="82"/>
      <c r="D54" s="17"/>
      <c r="E54" s="36">
        <v>8057</v>
      </c>
      <c r="F54" s="37">
        <f t="shared" si="1"/>
        <v>1.203309586749705</v>
      </c>
      <c r="G54" s="36">
        <v>3255</v>
      </c>
      <c r="H54" s="18">
        <f t="shared" si="2"/>
        <v>40.39965247610773</v>
      </c>
    </row>
    <row r="55" spans="1:8" ht="15.75" customHeight="1">
      <c r="A55" s="79" t="s">
        <v>29</v>
      </c>
      <c r="B55" s="80"/>
      <c r="C55" s="80"/>
      <c r="D55" s="23"/>
      <c r="E55" s="35">
        <f>B37-C37</f>
        <v>570636</v>
      </c>
      <c r="F55" s="35">
        <f>E55/E$56*100</f>
        <v>85.22424839822573</v>
      </c>
      <c r="G55" s="39">
        <f>E37-F37</f>
        <v>196686</v>
      </c>
      <c r="H55" s="24">
        <f t="shared" si="2"/>
        <v>34.46785691754464</v>
      </c>
    </row>
    <row r="56" spans="1:8" ht="18.75" customHeight="1" thickBot="1">
      <c r="A56" s="86" t="s">
        <v>22</v>
      </c>
      <c r="B56" s="87"/>
      <c r="C56" s="87"/>
      <c r="D56" s="34"/>
      <c r="E56" s="40">
        <f>E43+E55</f>
        <v>669570</v>
      </c>
      <c r="F56" s="40">
        <f>E56/E$56*100</f>
        <v>100</v>
      </c>
      <c r="G56" s="40">
        <f>G43+G55</f>
        <v>237007</v>
      </c>
      <c r="H56" s="33">
        <f t="shared" si="2"/>
        <v>35.396896515674236</v>
      </c>
    </row>
    <row r="57" spans="1:8" ht="36.75" customHeight="1">
      <c r="A57" s="88" t="s">
        <v>31</v>
      </c>
      <c r="B57" s="89"/>
      <c r="C57" s="89"/>
      <c r="D57" s="89"/>
      <c r="E57" s="89"/>
      <c r="F57" s="89"/>
      <c r="G57" s="89"/>
      <c r="H57" s="90"/>
    </row>
    <row r="58" spans="1:8" ht="18" customHeight="1">
      <c r="A58" s="91" t="s">
        <v>23</v>
      </c>
      <c r="B58" s="92"/>
      <c r="C58" s="92"/>
      <c r="D58" s="3"/>
      <c r="E58" s="92" t="s">
        <v>65</v>
      </c>
      <c r="F58" s="92"/>
      <c r="G58" s="92"/>
      <c r="H58" s="93"/>
    </row>
    <row r="59" spans="1:8" ht="50.25" customHeight="1">
      <c r="A59" s="91"/>
      <c r="B59" s="92"/>
      <c r="C59" s="92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4" t="s">
        <v>27</v>
      </c>
      <c r="B60" s="95"/>
      <c r="C60" s="95"/>
      <c r="D60" s="17"/>
      <c r="E60" s="49">
        <v>93701</v>
      </c>
      <c r="F60" s="49">
        <f aca="true" t="shared" si="3" ref="F60:F73">E60/E$73*100</f>
        <v>13.601913828368033</v>
      </c>
      <c r="G60" s="49">
        <v>25372</v>
      </c>
      <c r="H60" s="52">
        <f>G60/E60*100</f>
        <v>27.07761923565383</v>
      </c>
    </row>
    <row r="61" spans="1:8" ht="19.5" customHeight="1">
      <c r="A61" s="94" t="s">
        <v>49</v>
      </c>
      <c r="B61" s="95"/>
      <c r="C61" s="95"/>
      <c r="D61" s="17"/>
      <c r="E61" s="49">
        <v>1229</v>
      </c>
      <c r="F61" s="49">
        <f t="shared" si="3"/>
        <v>0.1784052688345302</v>
      </c>
      <c r="G61" s="49">
        <v>414</v>
      </c>
      <c r="H61" s="52">
        <f aca="true" t="shared" si="4" ref="H61:H73">G61/E61*100</f>
        <v>33.68592351505289</v>
      </c>
    </row>
    <row r="62" spans="1:8" ht="30.75" customHeight="1">
      <c r="A62" s="94" t="s">
        <v>50</v>
      </c>
      <c r="B62" s="95"/>
      <c r="C62" s="95"/>
      <c r="D62" s="17"/>
      <c r="E62" s="49">
        <v>282</v>
      </c>
      <c r="F62" s="49">
        <f t="shared" si="3"/>
        <v>0.04093595265365136</v>
      </c>
      <c r="G62" s="49">
        <v>77</v>
      </c>
      <c r="H62" s="52">
        <f t="shared" si="4"/>
        <v>27.30496453900709</v>
      </c>
    </row>
    <row r="63" spans="1:8" ht="17.25" customHeight="1">
      <c r="A63" s="94" t="s">
        <v>51</v>
      </c>
      <c r="B63" s="95"/>
      <c r="C63" s="95"/>
      <c r="D63" s="17"/>
      <c r="E63" s="49">
        <v>117411</v>
      </c>
      <c r="F63" s="49">
        <f t="shared" si="3"/>
        <v>17.043727436233542</v>
      </c>
      <c r="G63" s="49">
        <v>40328</v>
      </c>
      <c r="H63" s="52">
        <f t="shared" si="4"/>
        <v>34.34771869756666</v>
      </c>
    </row>
    <row r="64" spans="1:8" ht="15.75" customHeight="1">
      <c r="A64" s="94" t="s">
        <v>25</v>
      </c>
      <c r="B64" s="95"/>
      <c r="C64" s="95"/>
      <c r="D64" s="17"/>
      <c r="E64" s="49">
        <v>50850</v>
      </c>
      <c r="F64" s="49">
        <f t="shared" si="3"/>
        <v>7.381536143397771</v>
      </c>
      <c r="G64" s="49">
        <v>3147</v>
      </c>
      <c r="H64" s="52">
        <f t="shared" si="4"/>
        <v>6.188790560471976</v>
      </c>
    </row>
    <row r="65" spans="1:8" ht="19.5" customHeight="1">
      <c r="A65" s="96" t="s">
        <v>52</v>
      </c>
      <c r="B65" s="97"/>
      <c r="C65" s="98"/>
      <c r="D65" s="17"/>
      <c r="E65" s="49">
        <v>0</v>
      </c>
      <c r="F65" s="49">
        <f t="shared" si="3"/>
        <v>0</v>
      </c>
      <c r="G65" s="49">
        <v>0</v>
      </c>
      <c r="H65" s="52" t="e">
        <f t="shared" si="4"/>
        <v>#DIV/0!</v>
      </c>
    </row>
    <row r="66" spans="1:8" ht="17.25" customHeight="1">
      <c r="A66" s="94" t="s">
        <v>26</v>
      </c>
      <c r="B66" s="95"/>
      <c r="C66" s="95"/>
      <c r="D66" s="17"/>
      <c r="E66" s="49">
        <v>324996</v>
      </c>
      <c r="F66" s="49">
        <f t="shared" si="3"/>
        <v>47.177378966759136</v>
      </c>
      <c r="G66" s="49">
        <v>131845</v>
      </c>
      <c r="H66" s="52">
        <f t="shared" si="4"/>
        <v>40.56819160851211</v>
      </c>
    </row>
    <row r="67" spans="1:8" ht="15.75">
      <c r="A67" s="94" t="s">
        <v>53</v>
      </c>
      <c r="B67" s="95"/>
      <c r="C67" s="95"/>
      <c r="D67" s="17"/>
      <c r="E67" s="49">
        <v>42382</v>
      </c>
      <c r="F67" s="49">
        <f t="shared" si="3"/>
        <v>6.15229626016685</v>
      </c>
      <c r="G67" s="49">
        <v>17130</v>
      </c>
      <c r="H67" s="52">
        <f t="shared" si="4"/>
        <v>40.418102024444345</v>
      </c>
    </row>
    <row r="68" spans="1:8" ht="15.75">
      <c r="A68" s="94" t="s">
        <v>54</v>
      </c>
      <c r="B68" s="95"/>
      <c r="C68" s="95"/>
      <c r="D68" s="17"/>
      <c r="E68" s="49">
        <v>23</v>
      </c>
      <c r="F68" s="49">
        <f t="shared" si="3"/>
        <v>0.0033387479114680187</v>
      </c>
      <c r="G68" s="49">
        <v>0</v>
      </c>
      <c r="H68" s="52">
        <f t="shared" si="4"/>
        <v>0</v>
      </c>
    </row>
    <row r="69" spans="1:8" ht="15.75">
      <c r="A69" s="96" t="s">
        <v>24</v>
      </c>
      <c r="B69" s="97"/>
      <c r="C69" s="98"/>
      <c r="D69" s="19"/>
      <c r="E69" s="50">
        <v>32948</v>
      </c>
      <c r="F69" s="49">
        <f t="shared" si="3"/>
        <v>4.782828964654272</v>
      </c>
      <c r="G69" s="50">
        <v>7950</v>
      </c>
      <c r="H69" s="52">
        <f t="shared" si="4"/>
        <v>24.128930435838292</v>
      </c>
    </row>
    <row r="70" spans="1:8" ht="20.25" customHeight="1">
      <c r="A70" s="96" t="s">
        <v>55</v>
      </c>
      <c r="B70" s="97"/>
      <c r="C70" s="98"/>
      <c r="D70" s="19"/>
      <c r="E70" s="50">
        <v>25059</v>
      </c>
      <c r="F70" s="49">
        <f t="shared" si="3"/>
        <v>3.637638431020742</v>
      </c>
      <c r="G70" s="50">
        <v>947</v>
      </c>
      <c r="H70" s="52">
        <f t="shared" si="4"/>
        <v>3.779081367971587</v>
      </c>
    </row>
    <row r="71" spans="1:8" ht="32.25" customHeight="1">
      <c r="A71" s="96" t="s">
        <v>58</v>
      </c>
      <c r="B71" s="97"/>
      <c r="C71" s="98"/>
      <c r="D71" s="19"/>
      <c r="E71" s="50">
        <v>0</v>
      </c>
      <c r="F71" s="49">
        <f t="shared" si="3"/>
        <v>0</v>
      </c>
      <c r="G71" s="50">
        <v>0</v>
      </c>
      <c r="H71" s="52" t="e">
        <f t="shared" si="4"/>
        <v>#DIV/0!</v>
      </c>
    </row>
    <row r="72" spans="1:8" ht="48" customHeight="1">
      <c r="A72" s="96" t="s">
        <v>56</v>
      </c>
      <c r="B72" s="97"/>
      <c r="C72" s="98"/>
      <c r="D72" s="19"/>
      <c r="E72" s="50">
        <v>0</v>
      </c>
      <c r="F72" s="49">
        <f t="shared" si="3"/>
        <v>0</v>
      </c>
      <c r="G72" s="50">
        <v>0</v>
      </c>
      <c r="H72" s="52" t="e">
        <f t="shared" si="4"/>
        <v>#DIV/0!</v>
      </c>
    </row>
    <row r="73" spans="1:8" ht="17.25" customHeight="1" thickBot="1">
      <c r="A73" s="99" t="s">
        <v>28</v>
      </c>
      <c r="B73" s="100"/>
      <c r="C73" s="100"/>
      <c r="D73" s="20"/>
      <c r="E73" s="51">
        <f>E60+E61+E62+E63+E64+E65+E66+E67+E68+E69+E70+E71+E72</f>
        <v>688881</v>
      </c>
      <c r="F73" s="53">
        <f t="shared" si="3"/>
        <v>100</v>
      </c>
      <c r="G73" s="51">
        <f>SUM(G60:G72)</f>
        <v>227210</v>
      </c>
      <c r="H73" s="54">
        <f t="shared" si="4"/>
        <v>32.982474476723844</v>
      </c>
    </row>
    <row r="74" spans="1:8" ht="24" customHeight="1">
      <c r="A74" s="57" t="s">
        <v>42</v>
      </c>
      <c r="B74" s="58"/>
      <c r="C74" s="58"/>
      <c r="D74" s="58"/>
      <c r="E74" s="58"/>
      <c r="F74" s="58"/>
      <c r="G74" s="58"/>
      <c r="H74" s="59"/>
    </row>
    <row r="75" spans="1:15" ht="23.25" customHeight="1">
      <c r="A75" s="101" t="s">
        <v>32</v>
      </c>
      <c r="B75" s="102"/>
      <c r="C75" s="102"/>
      <c r="D75" s="102"/>
      <c r="E75" s="103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5" t="s">
        <v>69</v>
      </c>
      <c r="B76" s="106"/>
      <c r="C76" s="106"/>
      <c r="D76" s="106"/>
      <c r="E76" s="107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05" t="s">
        <v>40</v>
      </c>
      <c r="B77" s="106"/>
      <c r="C77" s="106"/>
      <c r="D77" s="106"/>
      <c r="E77" s="107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5" t="s">
        <v>41</v>
      </c>
      <c r="B78" s="106"/>
      <c r="C78" s="106"/>
      <c r="D78" s="106"/>
      <c r="E78" s="107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08" t="s">
        <v>69</v>
      </c>
      <c r="B79" s="109"/>
      <c r="C79" s="109"/>
      <c r="D79" s="109"/>
      <c r="E79" s="110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1"/>
      <c r="B80" s="111"/>
      <c r="C80" s="111"/>
      <c r="D80" s="21"/>
    </row>
    <row r="81" spans="1:4" ht="15.75" hidden="1">
      <c r="A81" s="111"/>
      <c r="B81" s="111"/>
      <c r="C81" s="111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104" t="s">
        <v>60</v>
      </c>
      <c r="B83" s="104"/>
      <c r="C83" s="104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2018-06-15T05:04:21Z</cp:lastPrinted>
  <dcterms:created xsi:type="dcterms:W3CDTF">2007-08-10T11:06:46Z</dcterms:created>
  <dcterms:modified xsi:type="dcterms:W3CDTF">2018-06-18T05:15:49Z</dcterms:modified>
  <cp:category/>
  <cp:version/>
  <cp:contentType/>
  <cp:contentStatus/>
</cp:coreProperties>
</file>