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<sst xmlns="http://schemas.openxmlformats.org/spreadsheetml/2006/main" count="105" uniqueCount="73">
  <si>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01.06.2021г.</t>
  </si>
  <si>
    <t>По оперативным данным  за 5 месяцев 2021 года исполнение по доходной части консолидированного бюджета МО Кривошеинского района  по налоговым и неналоговым доходам составило 51 142,0  тыс. рублей, в т.ч. муниципальный район                                37 585,0  тыс.руб., сельские поселения 13 557,0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</si>
  <si>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</si>
  <si>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</si>
  <si>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</si>
  <si>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</si>
  <si>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июня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</si>
  <si>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</si>
  <si>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</si>
  <si>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</si>
  <si>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</si>
  <si>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</si>
  <si>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</si>
  <si>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</si>
  <si>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</si>
  <si>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</si>
  <si>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</si>
  <si>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</si>
  <si>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</si>
  <si>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</si>
  <si>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</si>
  <si>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</si>
  <si>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</si>
  <si>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</si>
  <si>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</si>
  <si>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</si>
  <si>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</si>
  <si>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</si>
  <si>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</si>
  <si>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</si>
  <si>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</si>
  <si>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</si>
  <si>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</si>
  <si>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</si>
  <si>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</si>
  <si>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</si>
  <si>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</si>
  <si>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</si>
  <si>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</si>
  <si>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</si>
  <si>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</si>
  <si>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</si>
  <si>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</si>
  <si>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</si>
  <si>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</si>
  <si>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</si>
  <si>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</si>
  <si>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</si>
  <si>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</si>
  <si>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</si>
  <si>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</si>
  <si>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</si>
  <si>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</si>
  <si>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</si>
  <si>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</si>
  <si>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</si>
  <si>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</si>
  <si>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</si>
  <si>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</si>
  <si>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</si>
  <si>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</si>
  <si>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</si>
  <si>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</si>
  <si>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</si>
  <si>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</si>
  <si>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</si>
  <si>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01.06.2021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</si>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</sst>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692421</v>
      </c>
      <c r="C9" s="6">
        <v>94717</v>
      </c>
      <c r="D9" s="6"/>
      <c r="E9" s="7">
        <v>311371</v>
      </c>
      <c r="F9" s="7">
        <v>37585</v>
      </c>
      <c r="G9" s="8">
        <f>E9/B9*100</f>
        <v>44.96845127458584</v>
      </c>
      <c r="H9" s="9">
        <f>F9/C9*100</f>
        <v>39.68136659733733</v>
      </c>
    </row>
    <row r="10" spans="1:8" ht="18" customHeight="1">
      <c r="A10" s="5" t="s">
        <v>13</v>
      </c>
      <c r="B10" s="6">
        <v>708134</v>
      </c>
      <c r="C10" s="6"/>
      <c r="D10" s="6"/>
      <c r="E10" s="7">
        <v>293628</v>
      </c>
      <c r="F10" s="10"/>
      <c r="G10" s="8">
        <f>E10/B10*100</f>
        <v>41.46503345412027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28998</v>
      </c>
      <c r="C13" s="6">
        <v>4998</v>
      </c>
      <c r="D13" s="6"/>
      <c r="E13" s="7">
        <v>9117</v>
      </c>
      <c r="F13" s="7">
        <v>2703</v>
      </c>
      <c r="G13" s="13">
        <f>E13/B13*100</f>
        <v>31.440099317194285</v>
      </c>
      <c r="H13" s="14">
        <f>F13/C13*100</f>
        <v>54.08163265306123</v>
      </c>
    </row>
    <row r="14" spans="1:8" ht="15.75">
      <c r="A14" s="12" t="s">
        <v>13</v>
      </c>
      <c r="B14" s="6">
        <v>28901</v>
      </c>
      <c r="C14" s="6"/>
      <c r="D14" s="6"/>
      <c r="E14" s="7">
        <v>6836</v>
      </c>
      <c r="F14" s="10"/>
      <c r="G14" s="13">
        <f>E14/B14*100</f>
        <v>23.653160790284073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8125</v>
      </c>
      <c r="C16" s="6">
        <v>1462</v>
      </c>
      <c r="D16" s="6"/>
      <c r="E16" s="7">
        <v>2825</v>
      </c>
      <c r="F16" s="7">
        <v>748</v>
      </c>
      <c r="G16" s="13">
        <f>E16/B16*100</f>
        <v>34.76923076923077</v>
      </c>
      <c r="H16" s="14">
        <f>F16/C16*100</f>
        <v>51.162790697674424</v>
      </c>
    </row>
    <row r="17" spans="1:8" ht="15.75">
      <c r="A17" s="12" t="s">
        <v>13</v>
      </c>
      <c r="B17" s="6">
        <v>8264</v>
      </c>
      <c r="C17" s="6"/>
      <c r="D17" s="6"/>
      <c r="E17" s="7">
        <v>2237</v>
      </c>
      <c r="F17" s="10"/>
      <c r="G17" s="13">
        <f>E17/B17*100</f>
        <v>27.06921587608906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10515</v>
      </c>
      <c r="C19" s="6">
        <v>3478</v>
      </c>
      <c r="D19" s="6"/>
      <c r="E19" s="7">
        <v>4215</v>
      </c>
      <c r="F19" s="7">
        <v>1260</v>
      </c>
      <c r="G19" s="13">
        <f>E19/B19*100</f>
        <v>40.08559201141227</v>
      </c>
      <c r="H19" s="14">
        <f>F19/C19*100</f>
        <v>36.227717078780906</v>
      </c>
    </row>
    <row r="20" spans="1:8" ht="15.75">
      <c r="A20" s="12" t="s">
        <v>13</v>
      </c>
      <c r="B20" s="6">
        <v>10367</v>
      </c>
      <c r="C20" s="6"/>
      <c r="D20" s="6"/>
      <c r="E20" s="7">
        <v>3214</v>
      </c>
      <c r="F20" s="10"/>
      <c r="G20" s="13">
        <f>E20/B20*100</f>
        <v>31.002218578180766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32159</v>
      </c>
      <c r="C22" s="6">
        <v>15050</v>
      </c>
      <c r="D22" s="6"/>
      <c r="E22" s="7">
        <v>9987</v>
      </c>
      <c r="F22" s="7">
        <v>6109</v>
      </c>
      <c r="G22" s="13">
        <f>E22/B22*100</f>
        <v>31.05507012033956</v>
      </c>
      <c r="H22" s="14">
        <f>F22/C22*100</f>
        <v>40.59136212624585</v>
      </c>
    </row>
    <row r="23" spans="1:8" ht="15.75">
      <c r="A23" s="12" t="s">
        <v>13</v>
      </c>
      <c r="B23" s="6">
        <v>32542</v>
      </c>
      <c r="C23" s="6"/>
      <c r="D23" s="6"/>
      <c r="E23" s="7">
        <v>7071</v>
      </c>
      <c r="F23" s="10"/>
      <c r="G23" s="13">
        <f>E23/B23*100</f>
        <v>21.728842726322906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9253</v>
      </c>
      <c r="C25" s="6">
        <v>2778</v>
      </c>
      <c r="D25" s="6"/>
      <c r="E25" s="7">
        <v>3372</v>
      </c>
      <c r="F25" s="7">
        <v>1295</v>
      </c>
      <c r="G25" s="13">
        <f>E25/B25*100</f>
        <v>36.44223495082676</v>
      </c>
      <c r="H25" s="14">
        <f>F25/C25*100</f>
        <v>46.61627069834413</v>
      </c>
    </row>
    <row r="26" spans="1:8" ht="15.75">
      <c r="A26" s="12" t="s">
        <v>13</v>
      </c>
      <c r="B26" s="6">
        <v>9279</v>
      </c>
      <c r="C26" s="6"/>
      <c r="D26" s="6"/>
      <c r="E26" s="7">
        <v>2815</v>
      </c>
      <c r="F26" s="10"/>
      <c r="G26" s="13">
        <f>E26/B26*100</f>
        <v>30.337320831986204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7269</v>
      </c>
      <c r="C28" s="6">
        <v>1215</v>
      </c>
      <c r="D28" s="6"/>
      <c r="E28" s="7">
        <v>2406</v>
      </c>
      <c r="F28" s="7">
        <v>513</v>
      </c>
      <c r="G28" s="13">
        <f>E28/B28*100</f>
        <v>33.09946347503095</v>
      </c>
      <c r="H28" s="14">
        <f>F28/C28*100</f>
        <v>42.22222222222222</v>
      </c>
    </row>
    <row r="29" spans="1:8" ht="15.75">
      <c r="A29" s="12" t="s">
        <v>13</v>
      </c>
      <c r="B29" s="6">
        <v>7290</v>
      </c>
      <c r="C29" s="6"/>
      <c r="D29" s="6"/>
      <c r="E29" s="7">
        <v>2039</v>
      </c>
      <c r="F29" s="10"/>
      <c r="G29" s="13">
        <f>E29/B29*100</f>
        <v>27.969821673525374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9143</v>
      </c>
      <c r="C31" s="6">
        <v>2373</v>
      </c>
      <c r="D31" s="6"/>
      <c r="E31" s="7">
        <v>3197</v>
      </c>
      <c r="F31" s="7">
        <v>929</v>
      </c>
      <c r="G31" s="13">
        <f>E31/B31*100</f>
        <v>34.96664114623209</v>
      </c>
      <c r="H31" s="14">
        <f>F31/C31*100</f>
        <v>39.148756847871894</v>
      </c>
    </row>
    <row r="32" spans="1:8" ht="15.75">
      <c r="A32" s="12" t="s">
        <v>13</v>
      </c>
      <c r="B32" s="6">
        <v>8933</v>
      </c>
      <c r="C32" s="6"/>
      <c r="D32" s="6"/>
      <c r="E32" s="7">
        <v>2282</v>
      </c>
      <c r="F32" s="10"/>
      <c r="G32" s="13">
        <f>E32/B32*100</f>
        <v>25.545729318258143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105462</v>
      </c>
      <c r="C34" s="6">
        <f t="shared" si="0"/>
        <v>31354</v>
      </c>
      <c r="D34" s="6">
        <f t="shared" si="0"/>
        <v>0</v>
      </c>
      <c r="E34" s="6">
        <f t="shared" si="0"/>
        <v>35119</v>
      </c>
      <c r="F34" s="6">
        <f>F13+F16+F19+F22+F25+F28+F31</f>
        <v>13557</v>
      </c>
      <c r="G34" s="8">
        <f>E34/B34*100</f>
        <v>33.30014602416036</v>
      </c>
      <c r="H34" s="9">
        <f>F34/C34*100</f>
        <v>43.23850226446386</v>
      </c>
    </row>
    <row r="35" spans="1:8" ht="15.75">
      <c r="A35" s="5" t="s">
        <v>13</v>
      </c>
      <c r="B35" s="6">
        <f t="shared" si="0"/>
        <v>105576</v>
      </c>
      <c r="C35" s="6">
        <f t="shared" si="0"/>
        <v>0</v>
      </c>
      <c r="D35" s="6">
        <f t="shared" si="0"/>
        <v>0</v>
      </c>
      <c r="E35" s="6">
        <f t="shared" si="0"/>
        <v>26494</v>
      </c>
      <c r="F35" s="6">
        <f t="shared" si="0"/>
        <v>0</v>
      </c>
      <c r="G35" s="15">
        <f>E35/B35*100</f>
        <v>25.094718496628023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v>719484</v>
      </c>
      <c r="C37" s="17">
        <f>C34+C9</f>
        <v>126071</v>
      </c>
      <c r="D37" s="17">
        <f>D34+D9</f>
        <v>0</v>
      </c>
      <c r="E37" s="17">
        <v>323140</v>
      </c>
      <c r="F37" s="17">
        <f>F34+F9</f>
        <v>51142</v>
      </c>
      <c r="G37" s="18">
        <f>E37/B37*100</f>
        <v>44.912743021387556</v>
      </c>
      <c r="H37" s="19">
        <f>F37/C37*100</f>
        <v>40.566030252794064</v>
      </c>
    </row>
    <row r="38" spans="1:8" ht="15.75">
      <c r="A38" s="16" t="s">
        <v>13</v>
      </c>
      <c r="B38" s="17">
        <v>738738</v>
      </c>
      <c r="C38" s="17"/>
      <c r="D38" s="17"/>
      <c r="E38" s="17">
        <v>301209</v>
      </c>
      <c r="F38" s="17">
        <f>F10+F35</f>
        <v>0</v>
      </c>
      <c r="G38" s="18">
        <f>E38/B38*100</f>
        <v>40.77345418808833</v>
      </c>
      <c r="H38" s="19"/>
    </row>
    <row r="39" spans="1:8" ht="33" customHeight="1" thickBot="1">
      <c r="A39" s="20" t="s">
        <v>24</v>
      </c>
      <c r="B39" s="21">
        <f>B37-B38</f>
        <v>-19254</v>
      </c>
      <c r="C39" s="21"/>
      <c r="D39" s="21">
        <f>D37-D38</f>
        <v>0</v>
      </c>
      <c r="E39" s="21">
        <f>E37-E38</f>
        <v>21931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126071</v>
      </c>
      <c r="F43" s="26">
        <f>E43/E$57*100</f>
        <v>17.522418844616418</v>
      </c>
      <c r="G43" s="26">
        <f>F37</f>
        <v>51142</v>
      </c>
      <c r="H43" s="27">
        <f>G43/E43*100</f>
        <v>40.566030252794064</v>
      </c>
    </row>
    <row r="44" spans="1:8" ht="30" customHeight="1">
      <c r="A44" s="87" t="s">
        <v>32</v>
      </c>
      <c r="B44" s="88"/>
      <c r="C44" s="88"/>
      <c r="D44" s="28"/>
      <c r="E44" s="29">
        <v>102650</v>
      </c>
      <c r="F44" s="30">
        <f aca="true" t="shared" si="1" ref="F44:F55">E44/E$57*100</f>
        <v>14.267169249072948</v>
      </c>
      <c r="G44" s="31">
        <v>39416</v>
      </c>
      <c r="H44" s="32">
        <f aca="true" t="shared" si="2" ref="H44:H57">G44/E44*100</f>
        <v>38.39844130540672</v>
      </c>
    </row>
    <row r="45" spans="1:8" ht="21" customHeight="1">
      <c r="A45" s="89" t="s">
        <v>33</v>
      </c>
      <c r="B45" s="90"/>
      <c r="C45" s="91"/>
      <c r="D45" s="28"/>
      <c r="E45" s="29">
        <v>8507</v>
      </c>
      <c r="F45" s="30">
        <f t="shared" si="1"/>
        <v>1.1823751466328647</v>
      </c>
      <c r="G45" s="29">
        <v>3369</v>
      </c>
      <c r="H45" s="32">
        <f t="shared" si="2"/>
        <v>39.602680145762314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0.0005559539892478499</v>
      </c>
      <c r="G46" s="31">
        <v>3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2382</v>
      </c>
      <c r="F47" s="30">
        <f t="shared" si="1"/>
        <v>0.3310706005970946</v>
      </c>
      <c r="G47" s="31">
        <v>1258</v>
      </c>
      <c r="H47" s="32">
        <f t="shared" si="2"/>
        <v>52.812762384550794</v>
      </c>
    </row>
    <row r="48" spans="1:8" ht="15.75" customHeight="1">
      <c r="A48" s="87" t="s">
        <v>36</v>
      </c>
      <c r="B48" s="88"/>
      <c r="C48" s="88"/>
      <c r="D48" s="28"/>
      <c r="E48" s="29">
        <v>684</v>
      </c>
      <c r="F48" s="30">
        <f t="shared" si="1"/>
        <v>0.09506813216138232</v>
      </c>
      <c r="G48" s="31">
        <v>618</v>
      </c>
      <c r="H48" s="32">
        <f t="shared" si="2"/>
        <v>90.35087719298247</v>
      </c>
    </row>
    <row r="49" spans="1:8" ht="30.75" customHeight="1">
      <c r="A49" s="89" t="s">
        <v>37</v>
      </c>
      <c r="B49" s="90"/>
      <c r="C49" s="91"/>
      <c r="D49" s="28"/>
      <c r="E49" s="29">
        <v>9</v>
      </c>
      <c r="F49" s="30">
        <f t="shared" si="1"/>
        <v>0.0012508964758076622</v>
      </c>
      <c r="G49" s="31">
        <v>733</v>
      </c>
      <c r="H49" s="32">
        <f t="shared" si="2"/>
        <v>8144.444444444444</v>
      </c>
    </row>
    <row r="50" spans="1:8" ht="20.25" customHeight="1">
      <c r="A50" s="87" t="s">
        <v>38</v>
      </c>
      <c r="B50" s="88"/>
      <c r="C50" s="88"/>
      <c r="D50" s="28"/>
      <c r="E50" s="29">
        <v>933</v>
      </c>
      <c r="F50" s="30">
        <f t="shared" si="1"/>
        <v>0.12967626799206097</v>
      </c>
      <c r="G50" s="31">
        <v>-73</v>
      </c>
      <c r="H50" s="32">
        <f t="shared" si="2"/>
        <v>-7.82422293676313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3063</v>
      </c>
      <c r="F52" s="30">
        <f t="shared" si="1"/>
        <v>0.425721767266541</v>
      </c>
      <c r="G52" s="31">
        <v>1869</v>
      </c>
      <c r="H52" s="32">
        <f t="shared" si="2"/>
        <v>61.01860920666014</v>
      </c>
    </row>
    <row r="53" spans="1:8" ht="18" customHeight="1">
      <c r="A53" s="87" t="s">
        <v>41</v>
      </c>
      <c r="B53" s="88"/>
      <c r="C53" s="88"/>
      <c r="D53" s="28"/>
      <c r="E53" s="29">
        <v>1236</v>
      </c>
      <c r="F53" s="30">
        <f t="shared" si="1"/>
        <v>0.1717897826775856</v>
      </c>
      <c r="G53" s="31">
        <v>487</v>
      </c>
      <c r="H53" s="32">
        <f t="shared" si="2"/>
        <v>39.40129449838188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6603</v>
      </c>
      <c r="F55" s="30">
        <f t="shared" si="1"/>
        <v>0.9177410477508882</v>
      </c>
      <c r="G55" s="29">
        <v>3462</v>
      </c>
      <c r="H55" s="32">
        <f t="shared" si="2"/>
        <v>52.43071331213085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593413</v>
      </c>
      <c r="F56" s="26">
        <f>E56/E$57*100</f>
        <v>82.47758115538359</v>
      </c>
      <c r="G56" s="33">
        <f>E37-F37</f>
        <v>271998</v>
      </c>
      <c r="H56" s="27">
        <f t="shared" si="2"/>
        <v>45.83620513874823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719484</v>
      </c>
      <c r="F57" s="35">
        <f>E57/E$57*100</f>
        <v>100</v>
      </c>
      <c r="G57" s="35">
        <f>G43+G56</f>
        <v>323140</v>
      </c>
      <c r="H57" s="36">
        <f t="shared" si="2"/>
        <v>44.912743021387556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110124</v>
      </c>
      <c r="F61" s="40">
        <f aca="true" t="shared" si="3" ref="F61:F74">E61/E$74*100</f>
        <v>14.947511869891331</v>
      </c>
      <c r="G61" s="40">
        <v>30401</v>
      </c>
      <c r="H61" s="41">
        <f>G61/E61*100</f>
        <v>27.606153063818965</v>
      </c>
    </row>
    <row r="62" spans="1:8" ht="15.75">
      <c r="A62" s="79" t="s">
        <v>50</v>
      </c>
      <c r="B62" s="80"/>
      <c r="C62" s="80"/>
      <c r="D62" s="28"/>
      <c r="E62" s="40">
        <v>1834</v>
      </c>
      <c r="F62" s="40">
        <f t="shared" si="3"/>
        <v>0.24893517098344325</v>
      </c>
      <c r="G62" s="40">
        <v>567</v>
      </c>
      <c r="H62" s="41">
        <f aca="true" t="shared" si="4" ref="H62:H74">G62/E62*100</f>
        <v>30.916030534351147</v>
      </c>
    </row>
    <row r="63" spans="1:8" ht="30.75" customHeight="1">
      <c r="A63" s="79" t="s">
        <v>51</v>
      </c>
      <c r="B63" s="80"/>
      <c r="C63" s="80"/>
      <c r="D63" s="28"/>
      <c r="E63" s="40">
        <v>569</v>
      </c>
      <c r="F63" s="40">
        <f t="shared" si="3"/>
        <v>0.07723234039780763</v>
      </c>
      <c r="G63" s="40">
        <v>246</v>
      </c>
      <c r="H63" s="41">
        <f t="shared" si="4"/>
        <v>43.23374340949033</v>
      </c>
    </row>
    <row r="64" spans="1:8" ht="17.25" customHeight="1">
      <c r="A64" s="79" t="s">
        <v>52</v>
      </c>
      <c r="B64" s="80"/>
      <c r="C64" s="80"/>
      <c r="D64" s="28"/>
      <c r="E64" s="40">
        <v>119619</v>
      </c>
      <c r="F64" s="40">
        <f t="shared" si="3"/>
        <v>16.236301100255453</v>
      </c>
      <c r="G64" s="40">
        <v>39217</v>
      </c>
      <c r="H64" s="41">
        <f t="shared" si="4"/>
        <v>32.784925471706</v>
      </c>
    </row>
    <row r="65" spans="1:8" ht="15.75" customHeight="1">
      <c r="A65" s="79" t="s">
        <v>53</v>
      </c>
      <c r="B65" s="80"/>
      <c r="C65" s="80"/>
      <c r="D65" s="28"/>
      <c r="E65" s="40">
        <v>32313</v>
      </c>
      <c r="F65" s="40">
        <f t="shared" si="3"/>
        <v>4.38595538712541</v>
      </c>
      <c r="G65" s="40">
        <v>8158</v>
      </c>
      <c r="H65" s="41">
        <f t="shared" si="4"/>
        <v>25.246804691610187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390659</v>
      </c>
      <c r="F67" s="40">
        <f t="shared" si="3"/>
        <v>53.02549888834294</v>
      </c>
      <c r="G67" s="40">
        <v>195012</v>
      </c>
      <c r="H67" s="41">
        <f t="shared" si="4"/>
        <v>49.91872707399548</v>
      </c>
    </row>
    <row r="68" spans="1:8" ht="15.75">
      <c r="A68" s="79" t="s">
        <v>56</v>
      </c>
      <c r="B68" s="80"/>
      <c r="C68" s="80"/>
      <c r="D68" s="28"/>
      <c r="E68" s="40">
        <v>46406</v>
      </c>
      <c r="F68" s="40">
        <f t="shared" si="3"/>
        <v>6.298847079966012</v>
      </c>
      <c r="G68" s="40">
        <v>18847</v>
      </c>
      <c r="H68" s="41">
        <f t="shared" si="4"/>
        <v>40.613282765159674</v>
      </c>
    </row>
    <row r="69" spans="1:8" ht="15.75">
      <c r="A69" s="79" t="s">
        <v>57</v>
      </c>
      <c r="B69" s="80"/>
      <c r="C69" s="80"/>
      <c r="D69" s="28"/>
      <c r="E69" s="40">
        <v>0</v>
      </c>
      <c r="F69" s="40">
        <f t="shared" si="3"/>
        <v>0</v>
      </c>
      <c r="G69" s="40">
        <v>0</v>
      </c>
      <c r="H69" s="41" t="e">
        <f t="shared" si="4"/>
        <v>#DIV/0!</v>
      </c>
    </row>
    <row r="70" spans="1:8" ht="15.75">
      <c r="A70" s="71" t="s">
        <v>58</v>
      </c>
      <c r="B70" s="72"/>
      <c r="C70" s="73"/>
      <c r="D70" s="42"/>
      <c r="E70" s="43">
        <v>31874</v>
      </c>
      <c r="F70" s="40">
        <f t="shared" si="3"/>
        <v>4.326368396906363</v>
      </c>
      <c r="G70" s="43">
        <v>7600</v>
      </c>
      <c r="H70" s="41">
        <f t="shared" si="4"/>
        <v>23.843885298362302</v>
      </c>
    </row>
    <row r="71" spans="1:8" ht="20.25" customHeight="1">
      <c r="A71" s="71" t="s">
        <v>59</v>
      </c>
      <c r="B71" s="72"/>
      <c r="C71" s="73"/>
      <c r="D71" s="42"/>
      <c r="E71" s="43">
        <v>3340</v>
      </c>
      <c r="F71" s="40">
        <f t="shared" si="3"/>
        <v>0.4533497661312434</v>
      </c>
      <c r="G71" s="43">
        <v>1161</v>
      </c>
      <c r="H71" s="41">
        <f t="shared" si="4"/>
        <v>34.76047904191617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736738</v>
      </c>
      <c r="F74" s="47">
        <f t="shared" si="3"/>
        <v>100</v>
      </c>
      <c r="G74" s="46">
        <f>SUM(G61:G73)</f>
        <v>301209</v>
      </c>
      <c r="H74" s="48">
        <f t="shared" si="4"/>
        <v>40.88414063072626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2021-06-03T08:51:17Z</dcterms:created>
  <dcterms:modified xsi:type="dcterms:W3CDTF">2021-06-04T02:04:14Z</dcterms:modified>
  <cp:category/>
  <cp:version/>
  <cp:contentType/>
  <cp:contentStatus/>
</cp:coreProperties>
</file>