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<sst xmlns="http://schemas.openxmlformats.org/spreadsheetml/2006/main" count="105" uniqueCount="73">
  <si>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01.10.2021г.</t>
  </si>
  <si>
    <t>По оперативным данным  за 9 месяцев 2021 года исполнение по доходной части консолидированного бюджета МО Кривошеинского района  по налоговым и неналоговым доходам составило 93 088  тыс. рублей, в т.ч. муниципальный район                                69 722,0  тыс.руб., сельские поселения 23 366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</si>
  <si>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</si>
  <si>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</si>
  <si>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2021 год</t>
  </si>
  <si>
    <t>Утверждено по бюджету на 2021 год</t>
  </si>
  <si>
    <t>Исполнено                                                                          на 01 октября 2021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</si>
  <si>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</si>
  <si>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</si>
  <si>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</si>
  <si>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</si>
  <si>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</si>
  <si>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</si>
  <si>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</si>
  <si>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</si>
  <si>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</si>
  <si>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</si>
  <si>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</si>
  <si>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</si>
  <si>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</si>
  <si>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</si>
  <si>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</si>
  <si>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</si>
  <si>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</si>
  <si>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</si>
  <si>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</si>
  <si>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</si>
  <si>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</si>
  <si>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</si>
  <si>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</si>
  <si>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</si>
  <si>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</si>
  <si>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</si>
  <si>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</si>
  <si>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</si>
  <si>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</si>
  <si>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</si>
  <si>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</si>
  <si>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</si>
  <si>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</si>
  <si>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</si>
  <si>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</si>
  <si>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</si>
  <si>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</si>
  <si>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</si>
  <si>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</si>
  <si>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</si>
  <si>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</si>
  <si>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</si>
  <si>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</si>
  <si>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</si>
  <si>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</si>
  <si>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</si>
  <si>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</si>
  <si>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</si>
  <si>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</si>
  <si>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</si>
  <si>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</si>
  <si>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</si>
  <si>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</si>
  <si>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</si>
  <si>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</si>
  <si>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</si>
  <si>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</si>
  <si>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</si>
  <si>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</si>
  <si>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01.10.2021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</si>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</sst>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E5" sqref="E5:H5"/>
    </sheetView>
  </sheetViews>
  <sheetFormatPr defaultColWidth="9.140625" defaultRowHeight="15"/>
  <cols>
    <col min="1" max="1" width="20.57421875" style="1" customWidth="1"/>
    <col min="2" max="2" width="10.71093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710837</v>
      </c>
      <c r="C9" s="6">
        <v>94717</v>
      </c>
      <c r="D9" s="6"/>
      <c r="E9" s="7">
        <v>507202</v>
      </c>
      <c r="F9" s="7">
        <v>69722</v>
      </c>
      <c r="G9" s="8">
        <f>E9/B9*100</f>
        <v>71.35278551904304</v>
      </c>
      <c r="H9" s="9">
        <f>F9/C9*100</f>
        <v>73.61086183050561</v>
      </c>
    </row>
    <row r="10" spans="1:8" ht="18" customHeight="1">
      <c r="A10" s="5" t="s">
        <v>13</v>
      </c>
      <c r="B10" s="6">
        <v>731634</v>
      </c>
      <c r="C10" s="6"/>
      <c r="D10" s="6"/>
      <c r="E10" s="7">
        <v>486029</v>
      </c>
      <c r="F10" s="10"/>
      <c r="G10" s="8">
        <f>E10/B10*100</f>
        <v>66.43061968142541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29918</v>
      </c>
      <c r="C13" s="6">
        <v>4998</v>
      </c>
      <c r="D13" s="6"/>
      <c r="E13" s="7">
        <v>27136</v>
      </c>
      <c r="F13" s="7">
        <v>4313</v>
      </c>
      <c r="G13" s="13">
        <f>E13/B13*100</f>
        <v>90.70125008356173</v>
      </c>
      <c r="H13" s="14">
        <f>F13/C13*100</f>
        <v>86.29451780712284</v>
      </c>
    </row>
    <row r="14" spans="1:8" ht="15.75">
      <c r="A14" s="12" t="s">
        <v>13</v>
      </c>
      <c r="B14" s="6">
        <v>30368</v>
      </c>
      <c r="C14" s="6"/>
      <c r="D14" s="6"/>
      <c r="E14" s="7">
        <v>26510</v>
      </c>
      <c r="F14" s="10"/>
      <c r="G14" s="13">
        <f>E14/B14*100</f>
        <v>87.29583772391992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8130</v>
      </c>
      <c r="C16" s="6">
        <v>1462</v>
      </c>
      <c r="D16" s="6"/>
      <c r="E16" s="7">
        <v>6296</v>
      </c>
      <c r="F16" s="7">
        <v>1210</v>
      </c>
      <c r="G16" s="13">
        <f>E16/B16*100</f>
        <v>77.44157441574416</v>
      </c>
      <c r="H16" s="14">
        <f>F16/C16*100</f>
        <v>82.76333789329685</v>
      </c>
    </row>
    <row r="17" spans="1:8" ht="15.75">
      <c r="A17" s="12" t="s">
        <v>13</v>
      </c>
      <c r="B17" s="6">
        <v>8495</v>
      </c>
      <c r="C17" s="6"/>
      <c r="D17" s="6"/>
      <c r="E17" s="7">
        <v>5759</v>
      </c>
      <c r="F17" s="10"/>
      <c r="G17" s="13">
        <f>E17/B17*100</f>
        <v>67.79281930547381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10277</v>
      </c>
      <c r="C19" s="6">
        <v>3478</v>
      </c>
      <c r="D19" s="6"/>
      <c r="E19" s="7">
        <v>7634</v>
      </c>
      <c r="F19" s="7">
        <v>2441</v>
      </c>
      <c r="G19" s="13">
        <f>E19/B19*100</f>
        <v>74.28237812591223</v>
      </c>
      <c r="H19" s="14">
        <f>F19/C19*100</f>
        <v>70.18401380103508</v>
      </c>
    </row>
    <row r="20" spans="1:8" ht="15.75">
      <c r="A20" s="12" t="s">
        <v>13</v>
      </c>
      <c r="B20" s="6">
        <v>10477</v>
      </c>
      <c r="C20" s="6"/>
      <c r="D20" s="6"/>
      <c r="E20" s="7">
        <v>6924</v>
      </c>
      <c r="F20" s="10"/>
      <c r="G20" s="13">
        <f>E20/B20*100</f>
        <v>66.08762050205212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31394</v>
      </c>
      <c r="C22" s="6">
        <v>15050</v>
      </c>
      <c r="D22" s="6"/>
      <c r="E22" s="7">
        <v>21396</v>
      </c>
      <c r="F22" s="7">
        <v>10794</v>
      </c>
      <c r="G22" s="13">
        <f>E22/B22*100</f>
        <v>68.15315028349366</v>
      </c>
      <c r="H22" s="14">
        <f>F22/C22*100</f>
        <v>71.72093023255815</v>
      </c>
    </row>
    <row r="23" spans="1:8" ht="15.75">
      <c r="A23" s="12" t="s">
        <v>13</v>
      </c>
      <c r="B23" s="6">
        <v>32194</v>
      </c>
      <c r="C23" s="6"/>
      <c r="D23" s="6"/>
      <c r="E23" s="7">
        <v>19749</v>
      </c>
      <c r="F23" s="10"/>
      <c r="G23" s="13">
        <f>E23/B23*100</f>
        <v>61.34372864508914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9468</v>
      </c>
      <c r="C25" s="6">
        <v>2778</v>
      </c>
      <c r="D25" s="6"/>
      <c r="E25" s="7">
        <v>7312</v>
      </c>
      <c r="F25" s="7">
        <v>1821</v>
      </c>
      <c r="G25" s="13">
        <f>E25/B25*100</f>
        <v>77.22855935783693</v>
      </c>
      <c r="H25" s="14">
        <f>F25/C25*100</f>
        <v>65.55075593952483</v>
      </c>
    </row>
    <row r="26" spans="1:8" ht="15.75">
      <c r="A26" s="12" t="s">
        <v>13</v>
      </c>
      <c r="B26" s="6">
        <v>9616</v>
      </c>
      <c r="C26" s="6"/>
      <c r="D26" s="6"/>
      <c r="E26" s="7">
        <v>7130</v>
      </c>
      <c r="F26" s="10"/>
      <c r="G26" s="13">
        <f>E26/B26*100</f>
        <v>74.14725457570715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7733</v>
      </c>
      <c r="C28" s="6">
        <v>1215</v>
      </c>
      <c r="D28" s="6"/>
      <c r="E28" s="7">
        <v>6000</v>
      </c>
      <c r="F28" s="7">
        <v>857</v>
      </c>
      <c r="G28" s="13">
        <f>E28/B28*100</f>
        <v>77.5895512737618</v>
      </c>
      <c r="H28" s="14">
        <f>F28/C28*100</f>
        <v>70.53497942386832</v>
      </c>
    </row>
    <row r="29" spans="1:8" ht="15.75">
      <c r="A29" s="12" t="s">
        <v>13</v>
      </c>
      <c r="B29" s="6">
        <v>7901</v>
      </c>
      <c r="C29" s="6"/>
      <c r="D29" s="6"/>
      <c r="E29" s="7">
        <v>5389</v>
      </c>
      <c r="F29" s="10"/>
      <c r="G29" s="13">
        <f>E29/B29*100</f>
        <v>68.20655613213518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9286</v>
      </c>
      <c r="C31" s="6">
        <v>2373</v>
      </c>
      <c r="D31" s="6"/>
      <c r="E31" s="7">
        <v>7439</v>
      </c>
      <c r="F31" s="7">
        <v>1930</v>
      </c>
      <c r="G31" s="13">
        <f>E31/B31*100</f>
        <v>80.10984277406848</v>
      </c>
      <c r="H31" s="14">
        <f>F31/C31*100</f>
        <v>81.33164770332912</v>
      </c>
    </row>
    <row r="32" spans="1:8" ht="15.75">
      <c r="A32" s="12" t="s">
        <v>13</v>
      </c>
      <c r="B32" s="6">
        <v>9374</v>
      </c>
      <c r="C32" s="6"/>
      <c r="D32" s="6"/>
      <c r="E32" s="7">
        <v>6628</v>
      </c>
      <c r="F32" s="10"/>
      <c r="G32" s="13">
        <f>E32/B32*100</f>
        <v>70.70620866225731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106206</v>
      </c>
      <c r="C34" s="6">
        <f t="shared" si="0"/>
        <v>31354</v>
      </c>
      <c r="D34" s="6">
        <f t="shared" si="0"/>
        <v>0</v>
      </c>
      <c r="E34" s="6">
        <f t="shared" si="0"/>
        <v>83213</v>
      </c>
      <c r="F34" s="6">
        <f>F13+F16+F19+F22+F25+F28+F31</f>
        <v>23366</v>
      </c>
      <c r="G34" s="8">
        <f>E34/B34*100</f>
        <v>78.35056399826752</v>
      </c>
      <c r="H34" s="9">
        <f>F34/C34*100</f>
        <v>74.52318683421572</v>
      </c>
    </row>
    <row r="35" spans="1:8" ht="15.75">
      <c r="A35" s="5" t="s">
        <v>13</v>
      </c>
      <c r="B35" s="6">
        <f t="shared" si="0"/>
        <v>108425</v>
      </c>
      <c r="C35" s="6">
        <f t="shared" si="0"/>
        <v>0</v>
      </c>
      <c r="D35" s="6">
        <f t="shared" si="0"/>
        <v>0</v>
      </c>
      <c r="E35" s="6">
        <f t="shared" si="0"/>
        <v>78089</v>
      </c>
      <c r="F35" s="6">
        <f t="shared" si="0"/>
        <v>0</v>
      </c>
      <c r="G35" s="15">
        <f>E35/B35*100</f>
        <v>72.02121281992162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v>742206</v>
      </c>
      <c r="C37" s="17">
        <f>C34+C9</f>
        <v>126071</v>
      </c>
      <c r="D37" s="17">
        <f>D34+D9</f>
        <v>0</v>
      </c>
      <c r="E37" s="17">
        <v>530594</v>
      </c>
      <c r="F37" s="17">
        <f>F34+F9</f>
        <v>93088</v>
      </c>
      <c r="G37" s="18">
        <f>E37/B37*100</f>
        <v>71.48877804814296</v>
      </c>
      <c r="H37" s="19">
        <f>F37/C37*100</f>
        <v>73.83775808869605</v>
      </c>
    </row>
    <row r="38" spans="1:8" ht="15.75">
      <c r="A38" s="16" t="s">
        <v>13</v>
      </c>
      <c r="B38" s="17">
        <v>760932</v>
      </c>
      <c r="C38" s="17"/>
      <c r="D38" s="17"/>
      <c r="E38" s="17">
        <v>501056</v>
      </c>
      <c r="F38" s="17">
        <f>F10+F35</f>
        <v>0</v>
      </c>
      <c r="G38" s="18">
        <f>E38/B38*100</f>
        <v>65.84767101396707</v>
      </c>
      <c r="H38" s="19"/>
    </row>
    <row r="39" spans="1:8" ht="33" customHeight="1" thickBot="1">
      <c r="A39" s="20" t="s">
        <v>24</v>
      </c>
      <c r="B39" s="21">
        <f>B37-B38</f>
        <v>-18726</v>
      </c>
      <c r="C39" s="21"/>
      <c r="D39" s="21">
        <f>D37-D38</f>
        <v>0</v>
      </c>
      <c r="E39" s="21">
        <f>E37-E38</f>
        <v>29538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126071</v>
      </c>
      <c r="F43" s="26">
        <f>E43/E$57*100</f>
        <v>16.98598502302595</v>
      </c>
      <c r="G43" s="26">
        <f>SUM(G44:G55)</f>
        <v>93088</v>
      </c>
      <c r="H43" s="27">
        <f>G43/E43*100</f>
        <v>73.83775808869605</v>
      </c>
    </row>
    <row r="44" spans="1:8" ht="30" customHeight="1">
      <c r="A44" s="87" t="s">
        <v>32</v>
      </c>
      <c r="B44" s="88"/>
      <c r="C44" s="88"/>
      <c r="D44" s="28"/>
      <c r="E44" s="29">
        <v>102650</v>
      </c>
      <c r="F44" s="30">
        <f aca="true" t="shared" si="1" ref="F44:F55">E44/E$57*100</f>
        <v>13.83039210138425</v>
      </c>
      <c r="G44" s="31">
        <v>73862</v>
      </c>
      <c r="H44" s="32">
        <f aca="true" t="shared" si="2" ref="H44:H57">G44/E44*100</f>
        <v>71.95518753044325</v>
      </c>
    </row>
    <row r="45" spans="1:8" ht="21" customHeight="1">
      <c r="A45" s="89" t="s">
        <v>33</v>
      </c>
      <c r="B45" s="90"/>
      <c r="C45" s="91"/>
      <c r="D45" s="28"/>
      <c r="E45" s="29">
        <v>8507</v>
      </c>
      <c r="F45" s="30">
        <f t="shared" si="1"/>
        <v>1.146177745801031</v>
      </c>
      <c r="G45" s="29">
        <v>6399</v>
      </c>
      <c r="H45" s="32">
        <f t="shared" si="2"/>
        <v>75.22040672387446</v>
      </c>
    </row>
    <row r="46" spans="1:8" ht="20.25" customHeight="1">
      <c r="A46" s="87" t="s">
        <v>34</v>
      </c>
      <c r="B46" s="88"/>
      <c r="C46" s="88"/>
      <c r="D46" s="28"/>
      <c r="E46" s="29">
        <v>4</v>
      </c>
      <c r="F46" s="30">
        <f t="shared" si="1"/>
        <v>0.0005389339347836045</v>
      </c>
      <c r="G46" s="31">
        <v>10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2382</v>
      </c>
      <c r="F47" s="30">
        <f t="shared" si="1"/>
        <v>0.3209351581636365</v>
      </c>
      <c r="G47" s="31">
        <v>2155</v>
      </c>
      <c r="H47" s="32">
        <f t="shared" si="2"/>
        <v>90.47019311502939</v>
      </c>
    </row>
    <row r="48" spans="1:8" ht="15.75" customHeight="1">
      <c r="A48" s="87" t="s">
        <v>36</v>
      </c>
      <c r="B48" s="88"/>
      <c r="C48" s="88"/>
      <c r="D48" s="28"/>
      <c r="E48" s="29">
        <v>684</v>
      </c>
      <c r="F48" s="30">
        <f t="shared" si="1"/>
        <v>0.09215770284799638</v>
      </c>
      <c r="G48" s="31">
        <v>612</v>
      </c>
      <c r="H48" s="32">
        <f t="shared" si="2"/>
        <v>89.47368421052632</v>
      </c>
    </row>
    <row r="49" spans="1:8" ht="30.75" customHeight="1">
      <c r="A49" s="89" t="s">
        <v>37</v>
      </c>
      <c r="B49" s="90"/>
      <c r="C49" s="91"/>
      <c r="D49" s="28"/>
      <c r="E49" s="29">
        <v>9</v>
      </c>
      <c r="F49" s="30">
        <f t="shared" si="1"/>
        <v>0.0012126013532631104</v>
      </c>
      <c r="G49" s="31">
        <v>1063</v>
      </c>
      <c r="H49" s="32">
        <f t="shared" si="2"/>
        <v>11811.111111111111</v>
      </c>
    </row>
    <row r="50" spans="1:8" ht="20.25" customHeight="1">
      <c r="A50" s="87" t="s">
        <v>38</v>
      </c>
      <c r="B50" s="88"/>
      <c r="C50" s="88"/>
      <c r="D50" s="28"/>
      <c r="E50" s="29">
        <v>933</v>
      </c>
      <c r="F50" s="30">
        <f t="shared" si="1"/>
        <v>0.12570634028827576</v>
      </c>
      <c r="G50" s="31">
        <v>-37</v>
      </c>
      <c r="H50" s="32">
        <f t="shared" si="2"/>
        <v>-3.965702036441586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3063</v>
      </c>
      <c r="F52" s="30">
        <f t="shared" si="1"/>
        <v>0.4126886605605452</v>
      </c>
      <c r="G52" s="31">
        <v>2491</v>
      </c>
      <c r="H52" s="32">
        <f t="shared" si="2"/>
        <v>81.32549787789749</v>
      </c>
    </row>
    <row r="53" spans="1:8" ht="18" customHeight="1">
      <c r="A53" s="87" t="s">
        <v>41</v>
      </c>
      <c r="B53" s="88"/>
      <c r="C53" s="88"/>
      <c r="D53" s="28"/>
      <c r="E53" s="29">
        <v>1236</v>
      </c>
      <c r="F53" s="30">
        <f t="shared" si="1"/>
        <v>0.1665305858481338</v>
      </c>
      <c r="G53" s="31">
        <v>864</v>
      </c>
      <c r="H53" s="32">
        <f t="shared" si="2"/>
        <v>69.90291262135922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6603</v>
      </c>
      <c r="F55" s="30">
        <f t="shared" si="1"/>
        <v>0.8896451928440352</v>
      </c>
      <c r="G55" s="29">
        <v>5669</v>
      </c>
      <c r="H55" s="32">
        <f t="shared" si="2"/>
        <v>85.85491443283357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616135</v>
      </c>
      <c r="F56" s="26">
        <f>E56/E$57*100</f>
        <v>83.01401497697405</v>
      </c>
      <c r="G56" s="33">
        <f>E37-F37</f>
        <v>437506</v>
      </c>
      <c r="H56" s="27">
        <f t="shared" si="2"/>
        <v>71.00813944995821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742206</v>
      </c>
      <c r="F57" s="35">
        <f>E57/E$57*100</f>
        <v>100</v>
      </c>
      <c r="G57" s="35">
        <f>G43+G56</f>
        <v>530594</v>
      </c>
      <c r="H57" s="36">
        <f t="shared" si="2"/>
        <v>71.48877804814296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107445</v>
      </c>
      <c r="F61" s="40">
        <f aca="true" t="shared" si="3" ref="F61:F74">E61/E$74*100</f>
        <v>14.120184195171184</v>
      </c>
      <c r="G61" s="40">
        <v>58545</v>
      </c>
      <c r="H61" s="41">
        <f>G61/E61*100</f>
        <v>54.488342873097864</v>
      </c>
    </row>
    <row r="62" spans="1:8" ht="15.75">
      <c r="A62" s="79" t="s">
        <v>50</v>
      </c>
      <c r="B62" s="80"/>
      <c r="C62" s="80"/>
      <c r="D62" s="28"/>
      <c r="E62" s="40">
        <v>1834</v>
      </c>
      <c r="F62" s="40">
        <f t="shared" si="3"/>
        <v>0.24102022256916517</v>
      </c>
      <c r="G62" s="40">
        <v>1170</v>
      </c>
      <c r="H62" s="41">
        <f aca="true" t="shared" si="4" ref="H62:H74">G62/E62*100</f>
        <v>63.794983642311884</v>
      </c>
    </row>
    <row r="63" spans="1:8" ht="30.75" customHeight="1">
      <c r="A63" s="79" t="s">
        <v>51</v>
      </c>
      <c r="B63" s="80"/>
      <c r="C63" s="80"/>
      <c r="D63" s="28"/>
      <c r="E63" s="40">
        <v>518</v>
      </c>
      <c r="F63" s="40">
        <f t="shared" si="3"/>
        <v>0.06807441400808482</v>
      </c>
      <c r="G63" s="40">
        <v>360</v>
      </c>
      <c r="H63" s="41">
        <f t="shared" si="4"/>
        <v>69.4980694980695</v>
      </c>
    </row>
    <row r="64" spans="1:8" ht="17.25" customHeight="1">
      <c r="A64" s="79" t="s">
        <v>52</v>
      </c>
      <c r="B64" s="80"/>
      <c r="C64" s="80"/>
      <c r="D64" s="28"/>
      <c r="E64" s="40">
        <v>131713</v>
      </c>
      <c r="F64" s="40">
        <f t="shared" si="3"/>
        <v>17.30943106611366</v>
      </c>
      <c r="G64" s="40">
        <v>83509</v>
      </c>
      <c r="H64" s="41">
        <f t="shared" si="4"/>
        <v>63.40224579198712</v>
      </c>
    </row>
    <row r="65" spans="1:8" ht="15.75" customHeight="1">
      <c r="A65" s="79" t="s">
        <v>53</v>
      </c>
      <c r="B65" s="80"/>
      <c r="C65" s="80"/>
      <c r="D65" s="28"/>
      <c r="E65" s="40">
        <v>34412</v>
      </c>
      <c r="F65" s="40">
        <f t="shared" si="3"/>
        <v>4.522348908969527</v>
      </c>
      <c r="G65" s="40">
        <v>27586</v>
      </c>
      <c r="H65" s="41">
        <f t="shared" si="4"/>
        <v>80.16389631523887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401238</v>
      </c>
      <c r="F67" s="40">
        <f t="shared" si="3"/>
        <v>52.72981028528173</v>
      </c>
      <c r="G67" s="40">
        <v>278939</v>
      </c>
      <c r="H67" s="41">
        <f t="shared" si="4"/>
        <v>69.5195868786107</v>
      </c>
    </row>
    <row r="68" spans="1:8" ht="15.75">
      <c r="A68" s="79" t="s">
        <v>56</v>
      </c>
      <c r="B68" s="80"/>
      <c r="C68" s="80"/>
      <c r="D68" s="28"/>
      <c r="E68" s="40">
        <v>49162</v>
      </c>
      <c r="F68" s="40">
        <f t="shared" si="3"/>
        <v>6.46076127696036</v>
      </c>
      <c r="G68" s="40">
        <v>34404</v>
      </c>
      <c r="H68" s="41">
        <f t="shared" si="4"/>
        <v>69.98087954110899</v>
      </c>
    </row>
    <row r="69" spans="1:8" ht="15.75">
      <c r="A69" s="79" t="s">
        <v>57</v>
      </c>
      <c r="B69" s="80"/>
      <c r="C69" s="80"/>
      <c r="D69" s="28"/>
      <c r="E69" s="40">
        <v>23</v>
      </c>
      <c r="F69" s="40">
        <f t="shared" si="3"/>
        <v>0.0030226091161890943</v>
      </c>
      <c r="G69" s="40">
        <v>23</v>
      </c>
      <c r="H69" s="41">
        <f t="shared" si="4"/>
        <v>100</v>
      </c>
    </row>
    <row r="70" spans="1:8" ht="15.75">
      <c r="A70" s="71" t="s">
        <v>58</v>
      </c>
      <c r="B70" s="72"/>
      <c r="C70" s="73"/>
      <c r="D70" s="42"/>
      <c r="E70" s="43">
        <v>31405</v>
      </c>
      <c r="F70" s="40">
        <f t="shared" si="3"/>
        <v>4.127175621474718</v>
      </c>
      <c r="G70" s="43">
        <v>14298</v>
      </c>
      <c r="H70" s="41">
        <f t="shared" si="4"/>
        <v>45.52778220028657</v>
      </c>
    </row>
    <row r="71" spans="1:8" ht="20.25" customHeight="1">
      <c r="A71" s="71" t="s">
        <v>59</v>
      </c>
      <c r="B71" s="72"/>
      <c r="C71" s="73"/>
      <c r="D71" s="42"/>
      <c r="E71" s="43">
        <v>3182</v>
      </c>
      <c r="F71" s="40">
        <f t="shared" si="3"/>
        <v>0.4181714003353782</v>
      </c>
      <c r="G71" s="43">
        <v>2222</v>
      </c>
      <c r="H71" s="41">
        <f t="shared" si="4"/>
        <v>69.83029541169076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760932</v>
      </c>
      <c r="F74" s="47">
        <f t="shared" si="3"/>
        <v>100</v>
      </c>
      <c r="G74" s="46">
        <f>SUM(G61:G73)</f>
        <v>501056</v>
      </c>
      <c r="H74" s="48">
        <f t="shared" si="4"/>
        <v>65.84767101396707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cp:lastPrinted>2021-10-11T08:55:49Z</cp:lastPrinted>
  <dcterms:created xsi:type="dcterms:W3CDTF">2021-10-11T08:55:27Z</dcterms:created>
  <dcterms:modified xsi:type="dcterms:W3CDTF">2021-10-12T02:41:15Z</dcterms:modified>
  <cp:category/>
  <cp:version/>
  <cp:contentType/>
  <cp:contentStatus/>
</cp:coreProperties>
</file>