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0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<sst xmlns="http://schemas.openxmlformats.org/spreadsheetml/2006/main" count="105" uniqueCount="73">
  <si>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01.11.2022г.</t>
  </si>
  <si>
    <t>По оперативным данным  за 10 месяцев 2022 года исполнение по доходной части консолидированного бюджета МО Кривошеинского района  по налоговым и неналоговым доходам составило 110 718  тыс. рублей, в т.ч. муниципальный район 81 173  тыс.руб., сельские поселения 29 545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</si>
  <si>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</si>
  <si>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</si>
  <si>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2022 год</t>
  </si>
  <si>
    <t>Утверждено по бюджету на 2022 год</t>
  </si>
  <si>
    <t>Исполнено                                                                          на 01 ноября 2022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</si>
  <si>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</si>
  <si>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</si>
  <si>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</si>
  <si>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</si>
  <si>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</si>
  <si>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</si>
  <si>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</si>
  <si>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</si>
  <si>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</si>
  <si>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</si>
  <si>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</si>
  <si>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</si>
  <si>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</si>
  <si>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</si>
  <si>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</si>
  <si>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</si>
  <si>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</si>
  <si>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</si>
  <si>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</si>
  <si>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</si>
  <si>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</si>
  <si>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</si>
  <si>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</si>
  <si>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</si>
  <si>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</si>
  <si>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</si>
  <si>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</si>
  <si>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</si>
  <si>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</si>
  <si>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</si>
  <si>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</si>
  <si>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</si>
  <si>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</si>
  <si>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</si>
  <si>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</si>
  <si>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</si>
  <si>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</si>
  <si>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</si>
  <si>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</si>
  <si>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</si>
  <si>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</si>
  <si>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</si>
  <si>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</si>
  <si>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</si>
  <si>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</si>
  <si>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</si>
  <si>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</si>
  <si>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</si>
  <si>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</si>
  <si>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</si>
  <si>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</si>
  <si>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</si>
  <si>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</si>
  <si>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</si>
  <si>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</si>
  <si>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</si>
  <si>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</si>
  <si>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</si>
  <si>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</si>
  <si>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01.11.2022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</si>
  <si>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</si>
  <si>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</si>
  <si>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</si>
  <si>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 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</si>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</sst>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0.57421875" style="1" customWidth="1"/>
    <col min="2" max="2" width="11.57421875" style="1" customWidth="1"/>
    <col min="3" max="3" width="10.00390625" style="1" customWidth="1"/>
    <col min="4" max="4" width="9.57421875" style="1" hidden="1" customWidth="1"/>
    <col min="5" max="5" width="11.28125" style="1" customWidth="1"/>
    <col min="6" max="6" width="11.710937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759513</v>
      </c>
      <c r="C9" s="6">
        <v>85689</v>
      </c>
      <c r="D9" s="6"/>
      <c r="E9" s="7">
        <v>606853</v>
      </c>
      <c r="F9" s="7">
        <v>81173</v>
      </c>
      <c r="G9" s="8">
        <f>E9/B9*100</f>
        <v>79.90027820458636</v>
      </c>
      <c r="H9" s="9">
        <f>F9/C9*100</f>
        <v>94.72977861802565</v>
      </c>
    </row>
    <row r="10" spans="1:8" ht="18" customHeight="1">
      <c r="A10" s="5" t="s">
        <v>13</v>
      </c>
      <c r="B10" s="6">
        <v>793664</v>
      </c>
      <c r="C10" s="6"/>
      <c r="D10" s="6"/>
      <c r="E10" s="7">
        <v>595857</v>
      </c>
      <c r="F10" s="10"/>
      <c r="G10" s="8">
        <f>E10/B10*100</f>
        <v>75.07673272316748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16126</v>
      </c>
      <c r="C13" s="6">
        <v>5722</v>
      </c>
      <c r="D13" s="6"/>
      <c r="E13" s="7">
        <v>14919</v>
      </c>
      <c r="F13" s="7">
        <v>5307</v>
      </c>
      <c r="G13" s="13">
        <f>E13/B13*100</f>
        <v>92.51519285625697</v>
      </c>
      <c r="H13" s="14">
        <f>F13/C13*100</f>
        <v>92.74729115693813</v>
      </c>
    </row>
    <row r="14" spans="1:8" ht="15.75">
      <c r="A14" s="12" t="s">
        <v>13</v>
      </c>
      <c r="B14" s="6">
        <v>16127</v>
      </c>
      <c r="C14" s="6"/>
      <c r="D14" s="6"/>
      <c r="E14" s="7">
        <v>12189</v>
      </c>
      <c r="F14" s="10"/>
      <c r="G14" s="13">
        <f>E14/B14*100</f>
        <v>75.5813232467291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7801</v>
      </c>
      <c r="C16" s="6">
        <v>1560</v>
      </c>
      <c r="D16" s="6"/>
      <c r="E16" s="7">
        <v>6724</v>
      </c>
      <c r="F16" s="7">
        <v>1421</v>
      </c>
      <c r="G16" s="13">
        <f>E16/B16*100</f>
        <v>86.19407768234841</v>
      </c>
      <c r="H16" s="14">
        <f>F16/C16*100</f>
        <v>91.08974358974359</v>
      </c>
    </row>
    <row r="17" spans="1:8" ht="15.75">
      <c r="A17" s="12" t="s">
        <v>13</v>
      </c>
      <c r="B17" s="6">
        <v>8317</v>
      </c>
      <c r="C17" s="6"/>
      <c r="D17" s="6"/>
      <c r="E17" s="7">
        <v>5252</v>
      </c>
      <c r="F17" s="10"/>
      <c r="G17" s="13">
        <f>E17/B17*100</f>
        <v>63.147769628471806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15542</v>
      </c>
      <c r="C19" s="6">
        <v>3536</v>
      </c>
      <c r="D19" s="6"/>
      <c r="E19" s="7">
        <v>13616</v>
      </c>
      <c r="F19" s="7">
        <v>3330</v>
      </c>
      <c r="G19" s="13">
        <f>E19/B19*100</f>
        <v>87.60777248745335</v>
      </c>
      <c r="H19" s="14">
        <f>F19/C19*100</f>
        <v>94.17420814479638</v>
      </c>
    </row>
    <row r="20" spans="1:8" ht="15.75">
      <c r="A20" s="12" t="s">
        <v>13</v>
      </c>
      <c r="B20" s="6">
        <v>15946</v>
      </c>
      <c r="C20" s="6"/>
      <c r="D20" s="6"/>
      <c r="E20" s="7">
        <v>12416</v>
      </c>
      <c r="F20" s="10"/>
      <c r="G20" s="13">
        <f>E20/B20*100</f>
        <v>77.8627869058071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38477</v>
      </c>
      <c r="C22" s="6">
        <v>16932</v>
      </c>
      <c r="D22" s="6"/>
      <c r="E22" s="7">
        <v>32108</v>
      </c>
      <c r="F22" s="7">
        <v>13191</v>
      </c>
      <c r="G22" s="13">
        <f>E22/B22*100</f>
        <v>83.44725420381008</v>
      </c>
      <c r="H22" s="14">
        <f>F22/C22*100</f>
        <v>77.9057406094968</v>
      </c>
    </row>
    <row r="23" spans="1:8" ht="15.75">
      <c r="A23" s="12" t="s">
        <v>13</v>
      </c>
      <c r="B23" s="6">
        <v>40454</v>
      </c>
      <c r="C23" s="6"/>
      <c r="D23" s="6"/>
      <c r="E23" s="7">
        <v>26184</v>
      </c>
      <c r="F23" s="10"/>
      <c r="G23" s="13">
        <f>E23/B23*100</f>
        <v>64.72536708360113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15132</v>
      </c>
      <c r="C25" s="6">
        <v>2394</v>
      </c>
      <c r="D25" s="6"/>
      <c r="E25" s="7">
        <v>10235</v>
      </c>
      <c r="F25" s="7">
        <v>2653</v>
      </c>
      <c r="G25" s="13">
        <f>E25/B25*100</f>
        <v>67.63811789584986</v>
      </c>
      <c r="H25" s="14">
        <f>F25/C25*100</f>
        <v>110.81871345029239</v>
      </c>
    </row>
    <row r="26" spans="1:8" ht="15.75">
      <c r="A26" s="12" t="s">
        <v>13</v>
      </c>
      <c r="B26" s="6">
        <v>15233</v>
      </c>
      <c r="C26" s="6"/>
      <c r="D26" s="6"/>
      <c r="E26" s="7">
        <v>8937</v>
      </c>
      <c r="F26" s="10"/>
      <c r="G26" s="13">
        <f>E26/B26*100</f>
        <v>58.668679839821436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10671</v>
      </c>
      <c r="C28" s="6">
        <v>1298</v>
      </c>
      <c r="D28" s="6"/>
      <c r="E28" s="7">
        <v>9154</v>
      </c>
      <c r="F28" s="7">
        <v>1055</v>
      </c>
      <c r="G28" s="13">
        <f>E28/B28*100</f>
        <v>85.78390029050699</v>
      </c>
      <c r="H28" s="14">
        <f>F28/C28*100</f>
        <v>81.2788906009245</v>
      </c>
    </row>
    <row r="29" spans="1:8" ht="15.75">
      <c r="A29" s="12" t="s">
        <v>13</v>
      </c>
      <c r="B29" s="6">
        <v>10865</v>
      </c>
      <c r="C29" s="6"/>
      <c r="D29" s="6"/>
      <c r="E29" s="7">
        <v>8505</v>
      </c>
      <c r="F29" s="10"/>
      <c r="G29" s="13">
        <f>E29/B29*100</f>
        <v>78.27887712839392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11935</v>
      </c>
      <c r="C31" s="6">
        <v>2611</v>
      </c>
      <c r="D31" s="6"/>
      <c r="E31" s="7">
        <v>9638</v>
      </c>
      <c r="F31" s="7">
        <v>2588</v>
      </c>
      <c r="G31" s="13">
        <f>E31/B31*100</f>
        <v>80.75408462505237</v>
      </c>
      <c r="H31" s="14">
        <f>F31/C31*100</f>
        <v>99.11911145155113</v>
      </c>
    </row>
    <row r="32" spans="1:8" ht="15.75">
      <c r="A32" s="12" t="s">
        <v>13</v>
      </c>
      <c r="B32" s="6">
        <v>12821</v>
      </c>
      <c r="C32" s="6"/>
      <c r="D32" s="6"/>
      <c r="E32" s="7">
        <v>9175</v>
      </c>
      <c r="F32" s="10"/>
      <c r="G32" s="13">
        <f>E32/B32*100</f>
        <v>71.56228063333593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115684</v>
      </c>
      <c r="C34" s="6">
        <f t="shared" si="0"/>
        <v>34053</v>
      </c>
      <c r="D34" s="6">
        <f t="shared" si="0"/>
        <v>0</v>
      </c>
      <c r="E34" s="6">
        <f t="shared" si="0"/>
        <v>96394</v>
      </c>
      <c r="F34" s="6">
        <f>F13+F16+F19+F22+F25+F28+F31</f>
        <v>29545</v>
      </c>
      <c r="G34" s="8">
        <f>E34/B34*100</f>
        <v>83.32526537809896</v>
      </c>
      <c r="H34" s="9">
        <f>F34/C34*100</f>
        <v>86.76181246879864</v>
      </c>
    </row>
    <row r="35" spans="1:8" ht="15.75">
      <c r="A35" s="5" t="s">
        <v>13</v>
      </c>
      <c r="B35" s="6">
        <f t="shared" si="0"/>
        <v>119763</v>
      </c>
      <c r="C35" s="6">
        <f t="shared" si="0"/>
        <v>0</v>
      </c>
      <c r="D35" s="6">
        <f t="shared" si="0"/>
        <v>0</v>
      </c>
      <c r="E35" s="6">
        <f t="shared" si="0"/>
        <v>82658</v>
      </c>
      <c r="F35" s="6">
        <f t="shared" si="0"/>
        <v>0</v>
      </c>
      <c r="G35" s="15">
        <f>E35/B35*100</f>
        <v>69.01797717158054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f>C34+B9-4291+2169+46</f>
        <v>791490</v>
      </c>
      <c r="C37" s="17">
        <f>C9+C34</f>
        <v>119742</v>
      </c>
      <c r="D37" s="17">
        <f>D34+D9</f>
        <v>0</v>
      </c>
      <c r="E37" s="17">
        <f>F34+E9-3576+2009+47-1</f>
        <v>634877</v>
      </c>
      <c r="F37" s="17">
        <f>F34+F9</f>
        <v>110718</v>
      </c>
      <c r="G37" s="18">
        <f>E37/B37*100</f>
        <v>80.21288961326107</v>
      </c>
      <c r="H37" s="19">
        <f>F37/C37*100</f>
        <v>92.4637971639024</v>
      </c>
    </row>
    <row r="38" spans="1:8" ht="15.75">
      <c r="A38" s="16" t="s">
        <v>13</v>
      </c>
      <c r="B38" s="17">
        <v>829720</v>
      </c>
      <c r="C38" s="17"/>
      <c r="D38" s="17"/>
      <c r="E38" s="17">
        <v>610146</v>
      </c>
      <c r="F38" s="17">
        <f>F10+F35</f>
        <v>0</v>
      </c>
      <c r="G38" s="18">
        <f>E38/B38*100</f>
        <v>73.53637371643445</v>
      </c>
      <c r="H38" s="19"/>
    </row>
    <row r="39" spans="1:8" ht="33" customHeight="1" thickBot="1">
      <c r="A39" s="20" t="s">
        <v>24</v>
      </c>
      <c r="B39" s="21">
        <f>B37-B38</f>
        <v>-38230</v>
      </c>
      <c r="C39" s="21"/>
      <c r="D39" s="21">
        <f>D37-D38</f>
        <v>0</v>
      </c>
      <c r="E39" s="21">
        <f>E37-E38</f>
        <v>24731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119742</v>
      </c>
      <c r="F43" s="26">
        <f>E43/E$57*100</f>
        <v>15.128681347837622</v>
      </c>
      <c r="G43" s="26">
        <f>F37</f>
        <v>110718</v>
      </c>
      <c r="H43" s="27">
        <f>G43/E43*100</f>
        <v>92.4637971639024</v>
      </c>
    </row>
    <row r="44" spans="1:8" ht="30" customHeight="1">
      <c r="A44" s="87" t="s">
        <v>32</v>
      </c>
      <c r="B44" s="88"/>
      <c r="C44" s="88"/>
      <c r="D44" s="28"/>
      <c r="E44" s="29">
        <v>92633</v>
      </c>
      <c r="F44" s="30">
        <f aca="true" t="shared" si="1" ref="F44:F55">E44/E$57*100</f>
        <v>11.703622282025043</v>
      </c>
      <c r="G44" s="31">
        <v>81796</v>
      </c>
      <c r="H44" s="32">
        <f aca="true" t="shared" si="2" ref="H44:H57">G44/E44*100</f>
        <v>88.3011453801561</v>
      </c>
    </row>
    <row r="45" spans="1:8" ht="21" customHeight="1">
      <c r="A45" s="89" t="s">
        <v>33</v>
      </c>
      <c r="B45" s="90"/>
      <c r="C45" s="91"/>
      <c r="D45" s="28"/>
      <c r="E45" s="29">
        <v>9327</v>
      </c>
      <c r="F45" s="30">
        <f t="shared" si="1"/>
        <v>1.1784103399916612</v>
      </c>
      <c r="G45" s="29">
        <v>8854</v>
      </c>
      <c r="H45" s="32">
        <f t="shared" si="2"/>
        <v>94.92870161895573</v>
      </c>
    </row>
    <row r="46" spans="1:8" ht="20.25" customHeight="1">
      <c r="A46" s="87" t="s">
        <v>34</v>
      </c>
      <c r="B46" s="88"/>
      <c r="C46" s="88"/>
      <c r="D46" s="28"/>
      <c r="E46" s="29">
        <v>6</v>
      </c>
      <c r="F46" s="30">
        <f t="shared" si="1"/>
        <v>0.0007580639047871736</v>
      </c>
      <c r="G46" s="31">
        <v>4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2665</v>
      </c>
      <c r="F47" s="30">
        <f t="shared" si="1"/>
        <v>0.3367067177096362</v>
      </c>
      <c r="G47" s="31">
        <v>4915</v>
      </c>
      <c r="H47" s="32">
        <f t="shared" si="2"/>
        <v>184.42776735459663</v>
      </c>
    </row>
    <row r="48" spans="1:8" ht="15.75" customHeight="1">
      <c r="A48" s="87" t="s">
        <v>36</v>
      </c>
      <c r="B48" s="88"/>
      <c r="C48" s="88"/>
      <c r="D48" s="28"/>
      <c r="E48" s="29">
        <v>30</v>
      </c>
      <c r="F48" s="30">
        <f t="shared" si="1"/>
        <v>0.0037903195239358677</v>
      </c>
      <c r="G48" s="31">
        <v>-42</v>
      </c>
      <c r="H48" s="32">
        <f t="shared" si="2"/>
        <v>-140</v>
      </c>
    </row>
    <row r="49" spans="1:8" ht="30.75" customHeight="1">
      <c r="A49" s="89" t="s">
        <v>37</v>
      </c>
      <c r="B49" s="90"/>
      <c r="C49" s="91"/>
      <c r="D49" s="28"/>
      <c r="E49" s="29">
        <v>1348</v>
      </c>
      <c r="F49" s="30">
        <f t="shared" si="1"/>
        <v>0.17031169060885168</v>
      </c>
      <c r="G49" s="31">
        <v>1248</v>
      </c>
      <c r="H49" s="32">
        <f t="shared" si="2"/>
        <v>92.58160237388724</v>
      </c>
    </row>
    <row r="50" spans="1:8" ht="20.25" customHeight="1">
      <c r="A50" s="87" t="s">
        <v>38</v>
      </c>
      <c r="B50" s="88"/>
      <c r="C50" s="88"/>
      <c r="D50" s="28"/>
      <c r="E50" s="29">
        <v>1691</v>
      </c>
      <c r="F50" s="30">
        <f t="shared" si="1"/>
        <v>0.21364767716585176</v>
      </c>
      <c r="G50" s="31">
        <v>637</v>
      </c>
      <c r="H50" s="32">
        <f t="shared" si="2"/>
        <v>37.67001774098166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3193</v>
      </c>
      <c r="F52" s="30">
        <f t="shared" si="1"/>
        <v>0.4034163413309076</v>
      </c>
      <c r="G52" s="31">
        <v>2473</v>
      </c>
      <c r="H52" s="32">
        <f t="shared" si="2"/>
        <v>77.45067334794864</v>
      </c>
    </row>
    <row r="53" spans="1:8" ht="18" customHeight="1">
      <c r="A53" s="87" t="s">
        <v>41</v>
      </c>
      <c r="B53" s="88"/>
      <c r="C53" s="88"/>
      <c r="D53" s="28"/>
      <c r="E53" s="29">
        <v>1200</v>
      </c>
      <c r="F53" s="30">
        <f t="shared" si="1"/>
        <v>0.15161278095743472</v>
      </c>
      <c r="G53" s="31">
        <v>1043</v>
      </c>
      <c r="H53" s="32">
        <f t="shared" si="2"/>
        <v>86.91666666666666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7649</v>
      </c>
      <c r="F55" s="30">
        <f t="shared" si="1"/>
        <v>0.966405134619515</v>
      </c>
      <c r="G55" s="29">
        <v>9790</v>
      </c>
      <c r="H55" s="32">
        <f t="shared" si="2"/>
        <v>127.99058700483724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671748</v>
      </c>
      <c r="F56" s="26">
        <f>E56/E$57*100</f>
        <v>84.87131865216237</v>
      </c>
      <c r="G56" s="33">
        <f>E37-F37</f>
        <v>524159</v>
      </c>
      <c r="H56" s="27">
        <f t="shared" si="2"/>
        <v>78.02911210751651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791490</v>
      </c>
      <c r="F57" s="35">
        <f>E57/E$57*100</f>
        <v>100</v>
      </c>
      <c r="G57" s="35">
        <f>G43+G56</f>
        <v>634877</v>
      </c>
      <c r="H57" s="36">
        <f t="shared" si="2"/>
        <v>80.21288961326107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107899</v>
      </c>
      <c r="F61" s="40">
        <f aca="true" t="shared" si="3" ref="F61:F74">E61/E$74*100</f>
        <v>13.004266499542014</v>
      </c>
      <c r="G61" s="40">
        <v>71153</v>
      </c>
      <c r="H61" s="41">
        <f>G61/E61*100</f>
        <v>65.94407733157861</v>
      </c>
    </row>
    <row r="62" spans="1:8" ht="15.75">
      <c r="A62" s="79" t="s">
        <v>50</v>
      </c>
      <c r="B62" s="80"/>
      <c r="C62" s="80"/>
      <c r="D62" s="28"/>
      <c r="E62" s="40">
        <v>1726</v>
      </c>
      <c r="F62" s="40">
        <f t="shared" si="3"/>
        <v>0.20802198331967411</v>
      </c>
      <c r="G62" s="40">
        <v>1216</v>
      </c>
      <c r="H62" s="41">
        <f aca="true" t="shared" si="4" ref="H62:H74">G62/E62*100</f>
        <v>70.45191193511008</v>
      </c>
    </row>
    <row r="63" spans="1:8" ht="30.75" customHeight="1">
      <c r="A63" s="79" t="s">
        <v>51</v>
      </c>
      <c r="B63" s="80"/>
      <c r="C63" s="80"/>
      <c r="D63" s="28"/>
      <c r="E63" s="40">
        <v>934</v>
      </c>
      <c r="F63" s="40">
        <f t="shared" si="3"/>
        <v>0.11256809526105191</v>
      </c>
      <c r="G63" s="40">
        <v>609</v>
      </c>
      <c r="H63" s="41">
        <f t="shared" si="4"/>
        <v>65.20342612419701</v>
      </c>
    </row>
    <row r="64" spans="1:8" ht="17.25" customHeight="1">
      <c r="A64" s="79" t="s">
        <v>52</v>
      </c>
      <c r="B64" s="80"/>
      <c r="C64" s="80"/>
      <c r="D64" s="28"/>
      <c r="E64" s="40">
        <v>111806</v>
      </c>
      <c r="F64" s="40">
        <f t="shared" si="3"/>
        <v>13.475148242780696</v>
      </c>
      <c r="G64" s="40">
        <v>79769</v>
      </c>
      <c r="H64" s="41">
        <f t="shared" si="4"/>
        <v>71.34590272436185</v>
      </c>
    </row>
    <row r="65" spans="1:8" ht="15.75" customHeight="1">
      <c r="A65" s="79" t="s">
        <v>53</v>
      </c>
      <c r="B65" s="80"/>
      <c r="C65" s="80"/>
      <c r="D65" s="28"/>
      <c r="E65" s="40">
        <v>32464</v>
      </c>
      <c r="F65" s="40">
        <f t="shared" si="3"/>
        <v>3.912645229716049</v>
      </c>
      <c r="G65" s="40">
        <v>23043</v>
      </c>
      <c r="H65" s="41">
        <f t="shared" si="4"/>
        <v>70.98016264169542</v>
      </c>
    </row>
    <row r="66" spans="1:8" ht="19.5" customHeight="1">
      <c r="A66" s="71" t="s">
        <v>54</v>
      </c>
      <c r="B66" s="72"/>
      <c r="C66" s="73"/>
      <c r="D66" s="28"/>
      <c r="E66" s="40">
        <v>0</v>
      </c>
      <c r="F66" s="40">
        <f t="shared" si="3"/>
        <v>0</v>
      </c>
      <c r="G66" s="40">
        <v>0</v>
      </c>
      <c r="H66" s="41" t="e">
        <f t="shared" si="4"/>
        <v>#DIV/0!</v>
      </c>
    </row>
    <row r="67" spans="1:8" ht="17.25" customHeight="1">
      <c r="A67" s="79" t="s">
        <v>55</v>
      </c>
      <c r="B67" s="80"/>
      <c r="C67" s="80"/>
      <c r="D67" s="28"/>
      <c r="E67" s="40">
        <v>484109</v>
      </c>
      <c r="F67" s="40">
        <f t="shared" si="3"/>
        <v>58.34606855324688</v>
      </c>
      <c r="G67" s="40">
        <v>368881</v>
      </c>
      <c r="H67" s="41">
        <f t="shared" si="4"/>
        <v>76.19792236872274</v>
      </c>
    </row>
    <row r="68" spans="1:8" ht="15.75">
      <c r="A68" s="79" t="s">
        <v>56</v>
      </c>
      <c r="B68" s="80"/>
      <c r="C68" s="80"/>
      <c r="D68" s="28"/>
      <c r="E68" s="40">
        <v>54064</v>
      </c>
      <c r="F68" s="40">
        <f t="shared" si="3"/>
        <v>6.51593308586029</v>
      </c>
      <c r="G68" s="40">
        <v>40911</v>
      </c>
      <c r="H68" s="41">
        <f t="shared" si="4"/>
        <v>75.67142645753181</v>
      </c>
    </row>
    <row r="69" spans="1:8" ht="15.75">
      <c r="A69" s="79" t="s">
        <v>57</v>
      </c>
      <c r="B69" s="80"/>
      <c r="C69" s="80"/>
      <c r="D69" s="28"/>
      <c r="E69" s="40">
        <v>47</v>
      </c>
      <c r="F69" s="40">
        <f t="shared" si="3"/>
        <v>0.005664561538832377</v>
      </c>
      <c r="G69" s="40">
        <v>47</v>
      </c>
      <c r="H69" s="41">
        <f t="shared" si="4"/>
        <v>100</v>
      </c>
    </row>
    <row r="70" spans="1:8" ht="15.75">
      <c r="A70" s="71" t="s">
        <v>58</v>
      </c>
      <c r="B70" s="72"/>
      <c r="C70" s="73"/>
      <c r="D70" s="42"/>
      <c r="E70" s="43">
        <v>29316</v>
      </c>
      <c r="F70" s="40">
        <f t="shared" si="3"/>
        <v>3.5332401292002125</v>
      </c>
      <c r="G70" s="43">
        <v>18491</v>
      </c>
      <c r="H70" s="41">
        <f t="shared" si="4"/>
        <v>63.07477145586028</v>
      </c>
    </row>
    <row r="71" spans="1:8" ht="20.25" customHeight="1">
      <c r="A71" s="71" t="s">
        <v>59</v>
      </c>
      <c r="B71" s="72"/>
      <c r="C71" s="73"/>
      <c r="D71" s="42"/>
      <c r="E71" s="43">
        <v>7355</v>
      </c>
      <c r="F71" s="40">
        <f t="shared" si="3"/>
        <v>0.8864436195343007</v>
      </c>
      <c r="G71" s="43">
        <v>6026</v>
      </c>
      <c r="H71" s="41">
        <f t="shared" si="4"/>
        <v>81.93065941536369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829720</v>
      </c>
      <c r="F74" s="47">
        <f t="shared" si="3"/>
        <v>100</v>
      </c>
      <c r="G74" s="46">
        <f>SUM(G61:G73)</f>
        <v>610146</v>
      </c>
      <c r="H74" s="48">
        <f t="shared" si="4"/>
        <v>73.53637371643445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2022-11-08T02:33:27Z</dcterms:created>
  <dcterms:modified xsi:type="dcterms:W3CDTF">2022-11-08T03:07:37Z</dcterms:modified>
  <cp:category/>
  <cp:version/>
  <cp:contentType/>
  <cp:contentStatus/>
</cp:coreProperties>
</file>